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13_ncr:1_{A79EAC13-44A9-43A4-9446-8A5864D18022}" xr6:coauthVersionLast="47" xr6:coauthVersionMax="47" xr10:uidLastSave="{00000000-0000-0000-0000-000000000000}"/>
  <bookViews>
    <workbookView xWindow="-120" yWindow="-120" windowWidth="20730" windowHeight="11160" xr2:uid="{9F39EE48-3EE0-46B6-BDC4-F9365FE6703B}"/>
  </bookViews>
  <sheets>
    <sheet name="2023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5" l="1"/>
  <c r="B50" i="5" l="1"/>
  <c r="I30" i="5"/>
  <c r="I31" i="5"/>
  <c r="I32" i="5"/>
  <c r="I33" i="5"/>
  <c r="I29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F24" i="5"/>
  <c r="C24" i="5"/>
  <c r="I2" i="5"/>
  <c r="H33" i="5"/>
  <c r="F33" i="5"/>
  <c r="C33" i="5"/>
  <c r="F32" i="5"/>
  <c r="C32" i="5"/>
  <c r="H31" i="5"/>
  <c r="F31" i="5"/>
  <c r="C31" i="5"/>
  <c r="H30" i="5"/>
  <c r="F30" i="5"/>
  <c r="C30" i="5"/>
  <c r="H29" i="5"/>
  <c r="F29" i="5"/>
  <c r="C29" i="5"/>
  <c r="H27" i="5"/>
  <c r="F27" i="5"/>
  <c r="C27" i="5"/>
  <c r="H26" i="5"/>
  <c r="F26" i="5"/>
  <c r="C26" i="5"/>
  <c r="H25" i="5"/>
  <c r="F25" i="5"/>
  <c r="C25" i="5"/>
  <c r="H23" i="5"/>
  <c r="F23" i="5"/>
  <c r="C23" i="5"/>
  <c r="H22" i="5"/>
  <c r="F22" i="5"/>
  <c r="C22" i="5"/>
  <c r="H21" i="5"/>
  <c r="F21" i="5"/>
  <c r="C21" i="5"/>
  <c r="H20" i="5"/>
  <c r="F20" i="5"/>
  <c r="C20" i="5"/>
  <c r="H19" i="5"/>
  <c r="F19" i="5"/>
  <c r="C19" i="5"/>
  <c r="H18" i="5"/>
  <c r="F18" i="5"/>
  <c r="C18" i="5"/>
  <c r="H17" i="5"/>
  <c r="F17" i="5"/>
  <c r="C17" i="5"/>
  <c r="H16" i="5"/>
  <c r="F16" i="5"/>
  <c r="C16" i="5"/>
  <c r="H15" i="5"/>
  <c r="F15" i="5"/>
  <c r="C15" i="5"/>
  <c r="H14" i="5"/>
  <c r="F14" i="5"/>
  <c r="C14" i="5"/>
  <c r="H13" i="5"/>
  <c r="F13" i="5"/>
  <c r="C13" i="5"/>
  <c r="H12" i="5"/>
  <c r="F12" i="5"/>
  <c r="C12" i="5"/>
  <c r="H11" i="5"/>
  <c r="F11" i="5"/>
  <c r="C11" i="5"/>
  <c r="H10" i="5"/>
  <c r="F10" i="5"/>
  <c r="C10" i="5"/>
  <c r="H9" i="5"/>
  <c r="F9" i="5"/>
  <c r="C9" i="5"/>
  <c r="H8" i="5"/>
  <c r="F8" i="5"/>
  <c r="C8" i="5"/>
  <c r="H7" i="5"/>
  <c r="F7" i="5"/>
  <c r="C7" i="5"/>
  <c r="H6" i="5"/>
  <c r="F6" i="5"/>
  <c r="C6" i="5"/>
  <c r="H5" i="5"/>
  <c r="F5" i="5"/>
  <c r="C5" i="5"/>
  <c r="H4" i="5"/>
  <c r="F4" i="5"/>
  <c r="C4" i="5"/>
  <c r="H3" i="5"/>
  <c r="F3" i="5"/>
  <c r="C3" i="5"/>
  <c r="H2" i="5"/>
  <c r="F2" i="5"/>
  <c r="C2" i="5"/>
</calcChain>
</file>

<file path=xl/sharedStrings.xml><?xml version="1.0" encoding="utf-8"?>
<sst xmlns="http://schemas.openxmlformats.org/spreadsheetml/2006/main" count="50" uniqueCount="42">
  <si>
    <t>SERVICIOS PERSONALES</t>
  </si>
  <si>
    <t>MATERIALES Y SUMINISTROS</t>
  </si>
  <si>
    <t>SERVICIOS GENERALES</t>
  </si>
  <si>
    <t>TRANSFERENCIAS, ASIGNACIONES, SUBSIDIOS Y OTRAS AYUDA</t>
  </si>
  <si>
    <t>BIENES MUEBLES, INMUEBLES E INTANGIBLES</t>
  </si>
  <si>
    <t>INVERSIÓN PÚBLICA</t>
  </si>
  <si>
    <t>DEUDA PÚBLICA</t>
  </si>
  <si>
    <t xml:space="preserve">Concepto </t>
  </si>
  <si>
    <t xml:space="preserve">Total </t>
  </si>
  <si>
    <t>Presupuesto aprobado</t>
  </si>
  <si>
    <t xml:space="preserve">Aumentos / Disminución </t>
  </si>
  <si>
    <t xml:space="preserve">Presupuesto Modificado </t>
  </si>
  <si>
    <t xml:space="preserve">   Remuneraciones al personal de carácter permanente</t>
  </si>
  <si>
    <t xml:space="preserve">   Remuneraciones adicionales y especiales</t>
  </si>
  <si>
    <t xml:space="preserve">   Combustibles y lubricantes</t>
  </si>
  <si>
    <t xml:space="preserve">   Materiales y artículos de construcción y reparación</t>
  </si>
  <si>
    <t xml:space="preserve">   Productos químicos, farmaceuticos y de laboratorios</t>
  </si>
  <si>
    <t xml:space="preserve">   Servicios de arrendamiento</t>
  </si>
  <si>
    <t xml:space="preserve">   Servicios profesionales, cientificos y tecnicos</t>
  </si>
  <si>
    <t xml:space="preserve">   Servicios de comunicación</t>
  </si>
  <si>
    <t xml:space="preserve">   Pensiones y jubilaciones</t>
  </si>
  <si>
    <t xml:space="preserve">   Transferencias al resto del sector público</t>
  </si>
  <si>
    <t xml:space="preserve">   Obra publica del dominio público</t>
  </si>
  <si>
    <t xml:space="preserve">   Adeudos de ejercicios fiscales anteriores (ADEFAS)</t>
  </si>
  <si>
    <t xml:space="preserve">   Intereses de la deuda pública</t>
  </si>
  <si>
    <t xml:space="preserve">   Servicios de instalación, reparación, mantenimiento y conservación</t>
  </si>
  <si>
    <t>Devengado</t>
  </si>
  <si>
    <t xml:space="preserve">   Herramientas, refacciones y accesorios menores </t>
  </si>
  <si>
    <t xml:space="preserve">  Materiales de administración, emisión de documentos y art. De oficina</t>
  </si>
  <si>
    <t xml:space="preserve">   Servicios oficiales</t>
  </si>
  <si>
    <t xml:space="preserve">   Ayudas sociales</t>
  </si>
  <si>
    <t xml:space="preserve">   Transferencias internas y asignaciones al sector público</t>
  </si>
  <si>
    <t xml:space="preserve">   Mobiliario y equipo de administración </t>
  </si>
  <si>
    <t xml:space="preserve">   Armonización de la deuda pública</t>
  </si>
  <si>
    <t>%</t>
  </si>
  <si>
    <t>Cuenta</t>
  </si>
  <si>
    <t>% Devengado</t>
  </si>
  <si>
    <t xml:space="preserve">%  del Presup. </t>
  </si>
  <si>
    <t>Subejercicio</t>
  </si>
  <si>
    <t xml:space="preserve">   Maquinaria, otros equipos y herramientas</t>
  </si>
  <si>
    <t xml:space="preserve">   Activos intangibles</t>
  </si>
  <si>
    <t>Presupuesto de Egresos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</si>
</sst>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10" fontId="2" fillId="0" borderId="1" xfId="1" applyNumberFormat="1" applyFont="1" applyBorder="1" applyAlignment="1">
      <alignment horizontal="center" vertical="center" wrapText="1"/>
    </xf>
    <xf numFmtId="10" fontId="2" fillId="0" borderId="0" xfId="1" applyNumberFormat="1" applyFont="1"/>
    <xf numFmtId="10" fontId="0" fillId="0" borderId="0" xfId="1" applyNumberFormat="1" applyFont="1"/>
    <xf numFmtId="10" fontId="1" fillId="0" borderId="0" xfId="1" applyNumberFormat="1" applyFont="1"/>
    <xf numFmtId="10" fontId="0" fillId="0" borderId="1" xfId="1" applyNumberFormat="1" applyFont="1" applyBorder="1"/>
    <xf numFmtId="0" fontId="2" fillId="2" borderId="0" xfId="0" applyFont="1" applyFill="1"/>
    <xf numFmtId="4" fontId="2" fillId="2" borderId="0" xfId="0" applyNumberFormat="1" applyFont="1" applyFill="1"/>
    <xf numFmtId="10" fontId="2" fillId="2" borderId="0" xfId="1" applyNumberFormat="1" applyFont="1" applyFill="1"/>
    <xf numFmtId="10" fontId="3" fillId="0" borderId="0" xfId="1" applyNumberFormat="1" applyFont="1"/>
    <xf numFmtId="10" fontId="4" fillId="0" borderId="1" xfId="1" applyNumberFormat="1" applyFont="1" applyBorder="1" applyAlignment="1">
      <alignment horizontal="center" vertical="center" wrapText="1"/>
    </xf>
    <xf numFmtId="10" fontId="4" fillId="2" borderId="0" xfId="1" applyNumberFormat="1" applyFont="1" applyFill="1"/>
    <xf numFmtId="10" fontId="4" fillId="0" borderId="0" xfId="1" applyNumberFormat="1" applyFont="1"/>
    <xf numFmtId="4" fontId="0" fillId="0" borderId="2" xfId="0" applyNumberFormat="1" applyBorder="1"/>
    <xf numFmtId="10" fontId="1" fillId="0" borderId="2" xfId="1" applyNumberFormat="1" applyFont="1" applyBorder="1"/>
    <xf numFmtId="10" fontId="0" fillId="0" borderId="2" xfId="1" applyNumberFormat="1" applyFont="1" applyBorder="1"/>
    <xf numFmtId="10" fontId="3" fillId="0" borderId="2" xfId="1" applyNumberFormat="1" applyFont="1" applyBorder="1"/>
    <xf numFmtId="10" fontId="1" fillId="0" borderId="1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</a:t>
            </a:r>
            <a:r>
              <a:rPr lang="es-MX" baseline="0"/>
              <a:t> del Presupuesto de Egresos 2023</a:t>
            </a:r>
            <a:r>
              <a:rPr lang="es-MX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'2023'!$B$42</c:f>
              <c:strCache>
                <c:ptCount val="1"/>
                <c:pt idx="0">
                  <c:v>%  del Presup.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4C-4476-8E2F-D59ABF5FB0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4C-4476-8E2F-D59ABF5FB0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4C-4476-8E2F-D59ABF5FB0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4C-4476-8E2F-D59ABF5FB0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D4C-4476-8E2F-D59ABF5FB05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CD4C-4476-8E2F-D59ABF5FB05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CD4C-4476-8E2F-D59ABF5FB05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'2023'!$A$43:$A$49</c:f>
              <c:strCache>
                <c:ptCount val="7"/>
                <c:pt idx="0">
                  <c:v>DEUDA PÚBLICA</c:v>
                </c:pt>
                <c:pt idx="1">
                  <c:v>BIENES MUEBLES, INMUEBLES E INTANGIBLES</c:v>
                </c:pt>
                <c:pt idx="2">
                  <c:v>INVERSIÓN PÚBLICA</c:v>
                </c:pt>
                <c:pt idx="3">
                  <c:v>MATERIALES Y SUMINISTROS</c:v>
                </c:pt>
                <c:pt idx="4">
                  <c:v>SERVICIOS GENERALES</c:v>
                </c:pt>
                <c:pt idx="5">
                  <c:v>TRANSFERENCIAS, ASIGNACIONES, SUBSIDIOS Y OTRAS AYUDA</c:v>
                </c:pt>
                <c:pt idx="6">
                  <c:v>SERVICIOS PERSONALES</c:v>
                </c:pt>
              </c:strCache>
            </c:strRef>
          </c:cat>
          <c:val>
            <c:numRef>
              <c:f>'2023'!$B$43:$B$49</c:f>
              <c:numCache>
                <c:formatCode>0.00%</c:formatCode>
                <c:ptCount val="7"/>
                <c:pt idx="0">
                  <c:v>5.4185142123535307E-3</c:v>
                </c:pt>
                <c:pt idx="1">
                  <c:v>1.2155127892115286E-2</c:v>
                </c:pt>
                <c:pt idx="2">
                  <c:v>0.11790740877074864</c:v>
                </c:pt>
                <c:pt idx="3">
                  <c:v>0.12922893447017739</c:v>
                </c:pt>
                <c:pt idx="4">
                  <c:v>0.20364187878661372</c:v>
                </c:pt>
                <c:pt idx="5">
                  <c:v>0.25908821443008945</c:v>
                </c:pt>
                <c:pt idx="6">
                  <c:v>0.27255992143790198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D4C-4476-8E2F-D59ABF5FB05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431426</xdr:colOff>
      <xdr:row>41</xdr:row>
      <xdr:rowOff>40341</xdr:rowOff>
    </xdr:from>
    <xdr:to>
      <xdr:col>10</xdr:col>
      <xdr:colOff>448234</xdr:colOff>
      <xdr:row>61</xdr:row>
      <xdr:rowOff>112059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179EA5-F7D1-4F1C-A4F1-44111A752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B2DF-1294-4CEF-B45F-400B149B2C8C}">
  <dimension ref="A1:I66"/>
  <sheetViews>
    <sheetView tabSelected="1" zoomScaleNormal="100" workbookViewId="0">
      <selection activeCell="A27" sqref="A27"/>
    </sheetView>
  </sheetViews>
  <sheetFormatPr baseColWidth="10" defaultRowHeight="15" x14ac:dyDescent="0.25"/>
  <cols>
    <col min="1" max="1" width="64.140625" customWidth="1"/>
    <col min="2" max="2" width="18.85546875" customWidth="1"/>
    <col min="3" max="3" width="8.140625" style="10" customWidth="1"/>
    <col min="4" max="5" width="17.140625" customWidth="1"/>
    <col min="6" max="6" width="8.140625" style="10" customWidth="1"/>
    <col min="7" max="7" width="17.140625" customWidth="1"/>
    <col min="8" max="8" width="11" style="16" customWidth="1"/>
    <col min="9" max="9" width="22.7109375" customWidth="1"/>
  </cols>
  <sheetData>
    <row r="1" spans="1:9" ht="30" x14ac:dyDescent="0.25">
      <c r="A1" s="5" t="s">
        <v>7</v>
      </c>
      <c r="B1" s="6" t="s">
        <v>9</v>
      </c>
      <c r="C1" s="8" t="s">
        <v>34</v>
      </c>
      <c r="D1" s="6" t="s">
        <v>10</v>
      </c>
      <c r="E1" s="6" t="s">
        <v>11</v>
      </c>
      <c r="F1" s="8" t="s">
        <v>34</v>
      </c>
      <c r="G1" s="6" t="s">
        <v>26</v>
      </c>
      <c r="H1" s="17" t="s">
        <v>36</v>
      </c>
      <c r="I1" s="6" t="s">
        <v>38</v>
      </c>
    </row>
    <row r="2" spans="1:9" s="13" customFormat="1" x14ac:dyDescent="0.25">
      <c r="A2" s="13" t="s">
        <v>0</v>
      </c>
      <c r="B2" s="14">
        <v>585436209</v>
      </c>
      <c r="C2" s="15">
        <f>B2/$B$33</f>
        <v>0.30974910271981654</v>
      </c>
      <c r="D2" s="14">
        <v>24115980.670000002</v>
      </c>
      <c r="E2" s="14">
        <v>609552189.66999996</v>
      </c>
      <c r="F2" s="15">
        <f>E2/$E$33</f>
        <v>0.27255992143790198</v>
      </c>
      <c r="G2" s="14">
        <v>609552189.66999996</v>
      </c>
      <c r="H2" s="18">
        <f>(G2*100/E2)/100</f>
        <v>1</v>
      </c>
      <c r="I2" s="14">
        <f>E2-G2</f>
        <v>0</v>
      </c>
    </row>
    <row r="3" spans="1:9" x14ac:dyDescent="0.25">
      <c r="A3" t="s">
        <v>12</v>
      </c>
      <c r="B3" s="1">
        <v>390453490</v>
      </c>
      <c r="C3" s="10">
        <f t="shared" ref="C3:C27" si="0">B3/$B$33</f>
        <v>0.20658547647386952</v>
      </c>
      <c r="D3" s="1">
        <v>23017836.170000002</v>
      </c>
      <c r="E3" s="1">
        <v>413471326.17000002</v>
      </c>
      <c r="F3" s="10">
        <f t="shared" ref="F3:F27" si="1">E3/$E$33</f>
        <v>0.18488279443099315</v>
      </c>
      <c r="G3" s="1">
        <v>413471326.17000002</v>
      </c>
      <c r="H3" s="16">
        <f t="shared" ref="H3:H27" si="2">(G3*100/E3)/100</f>
        <v>1</v>
      </c>
      <c r="I3" s="1">
        <f t="shared" ref="I3:I27" si="3">E3-G3</f>
        <v>0</v>
      </c>
    </row>
    <row r="4" spans="1:9" x14ac:dyDescent="0.25">
      <c r="A4" t="s">
        <v>13</v>
      </c>
      <c r="B4" s="1">
        <v>70549317</v>
      </c>
      <c r="C4" s="10">
        <f t="shared" si="0"/>
        <v>3.7327017533768395E-2</v>
      </c>
      <c r="D4" s="1">
        <v>17137158.140000001</v>
      </c>
      <c r="E4" s="1">
        <v>87686475.140000001</v>
      </c>
      <c r="F4" s="10">
        <f t="shared" si="1"/>
        <v>3.9208814569698873E-2</v>
      </c>
      <c r="G4" s="1">
        <v>87686475.140000001</v>
      </c>
      <c r="H4" s="16">
        <f t="shared" si="2"/>
        <v>1</v>
      </c>
      <c r="I4" s="1">
        <f t="shared" si="3"/>
        <v>0</v>
      </c>
    </row>
    <row r="5" spans="1:9" s="13" customFormat="1" x14ac:dyDescent="0.25">
      <c r="A5" s="13" t="s">
        <v>1</v>
      </c>
      <c r="B5" s="14">
        <v>216880557</v>
      </c>
      <c r="C5" s="15">
        <f t="shared" si="0"/>
        <v>0.11474957799906775</v>
      </c>
      <c r="D5" s="14">
        <v>72126643.909999996</v>
      </c>
      <c r="E5" s="14">
        <v>289007200.91000003</v>
      </c>
      <c r="F5" s="15">
        <f t="shared" si="1"/>
        <v>0.12922893447017739</v>
      </c>
      <c r="G5" s="14">
        <v>289007200.91000003</v>
      </c>
      <c r="H5" s="18">
        <f t="shared" si="2"/>
        <v>1</v>
      </c>
      <c r="I5" s="14">
        <f t="shared" si="3"/>
        <v>0</v>
      </c>
    </row>
    <row r="6" spans="1:9" x14ac:dyDescent="0.25">
      <c r="A6" t="s">
        <v>28</v>
      </c>
      <c r="B6" s="1">
        <v>6615934</v>
      </c>
      <c r="C6" s="10">
        <f t="shared" si="0"/>
        <v>3.5004319661982621E-3</v>
      </c>
      <c r="D6" s="1">
        <v>3337500.67</v>
      </c>
      <c r="E6" s="1">
        <v>9953434.6699999999</v>
      </c>
      <c r="F6" s="10">
        <f t="shared" si="1"/>
        <v>4.4506564288797103E-3</v>
      </c>
      <c r="G6" s="1">
        <v>9953434.6699999999</v>
      </c>
      <c r="H6" s="16">
        <f t="shared" si="2"/>
        <v>1</v>
      </c>
      <c r="I6" s="1">
        <f t="shared" si="3"/>
        <v>0</v>
      </c>
    </row>
    <row r="7" spans="1:9" x14ac:dyDescent="0.25">
      <c r="A7" t="s">
        <v>15</v>
      </c>
      <c r="B7" s="1">
        <v>7390000</v>
      </c>
      <c r="C7" s="10">
        <f t="shared" si="0"/>
        <v>3.9099834173383771E-3</v>
      </c>
      <c r="D7" s="1">
        <v>8736573.25</v>
      </c>
      <c r="E7" s="1">
        <v>16126573.25</v>
      </c>
      <c r="F7" s="10">
        <f t="shared" si="1"/>
        <v>7.2109617725468087E-3</v>
      </c>
      <c r="G7" s="1">
        <v>16126573.25</v>
      </c>
      <c r="H7" s="16">
        <f t="shared" si="2"/>
        <v>1</v>
      </c>
      <c r="I7" s="1">
        <f t="shared" si="3"/>
        <v>0</v>
      </c>
    </row>
    <row r="8" spans="1:9" x14ac:dyDescent="0.25">
      <c r="A8" t="s">
        <v>16</v>
      </c>
      <c r="B8" s="1">
        <v>6301100</v>
      </c>
      <c r="C8" s="10">
        <f t="shared" si="0"/>
        <v>3.3338560907971377E-3</v>
      </c>
      <c r="D8" s="1">
        <v>4038168.85</v>
      </c>
      <c r="E8" s="1">
        <v>10339268.85</v>
      </c>
      <c r="F8" s="10">
        <f t="shared" si="1"/>
        <v>4.6231813341643434E-3</v>
      </c>
      <c r="G8" s="1">
        <v>10339268.85</v>
      </c>
      <c r="H8" s="16">
        <f t="shared" si="2"/>
        <v>1</v>
      </c>
      <c r="I8" s="1">
        <f t="shared" si="3"/>
        <v>0</v>
      </c>
    </row>
    <row r="9" spans="1:9" x14ac:dyDescent="0.25">
      <c r="A9" t="s">
        <v>14</v>
      </c>
      <c r="B9" s="1">
        <v>183652050</v>
      </c>
      <c r="C9" s="10">
        <f t="shared" si="0"/>
        <v>9.7168669832232532E-2</v>
      </c>
      <c r="D9" s="1">
        <v>43118669.380000003</v>
      </c>
      <c r="E9" s="1">
        <v>226770719.38</v>
      </c>
      <c r="F9" s="10">
        <f t="shared" si="1"/>
        <v>0.10140002858834997</v>
      </c>
      <c r="G9" s="1">
        <v>226770719.38</v>
      </c>
      <c r="H9" s="16">
        <f t="shared" si="2"/>
        <v>1</v>
      </c>
      <c r="I9" s="1">
        <f t="shared" si="3"/>
        <v>0</v>
      </c>
    </row>
    <row r="10" spans="1:9" x14ac:dyDescent="0.25">
      <c r="A10" t="s">
        <v>27</v>
      </c>
      <c r="B10" s="1">
        <v>6070217</v>
      </c>
      <c r="C10" s="10">
        <f t="shared" si="0"/>
        <v>3.2116979444716523E-3</v>
      </c>
      <c r="D10" s="1">
        <v>9102014.1799999997</v>
      </c>
      <c r="E10" s="1">
        <v>15172231.18</v>
      </c>
      <c r="F10" s="10">
        <f t="shared" si="1"/>
        <v>6.7842298141809363E-3</v>
      </c>
      <c r="G10" s="1">
        <v>15172231.18</v>
      </c>
      <c r="H10" s="16">
        <f t="shared" si="2"/>
        <v>1</v>
      </c>
      <c r="I10" s="1">
        <f t="shared" si="3"/>
        <v>0</v>
      </c>
    </row>
    <row r="11" spans="1:9" s="13" customFormat="1" x14ac:dyDescent="0.25">
      <c r="A11" s="13" t="s">
        <v>2</v>
      </c>
      <c r="B11" s="14">
        <v>392121536</v>
      </c>
      <c r="C11" s="15">
        <f t="shared" si="0"/>
        <v>0.20746802480937124</v>
      </c>
      <c r="D11" s="14">
        <v>63302550.079999998</v>
      </c>
      <c r="E11" s="14">
        <v>455424086.07999998</v>
      </c>
      <c r="F11" s="15">
        <f t="shared" si="1"/>
        <v>0.20364187878661372</v>
      </c>
      <c r="G11" s="14">
        <v>452698644.56999999</v>
      </c>
      <c r="H11" s="18">
        <f t="shared" si="2"/>
        <v>0.9940155964664521</v>
      </c>
      <c r="I11" s="14">
        <f t="shared" si="3"/>
        <v>2725441.5099999905</v>
      </c>
    </row>
    <row r="12" spans="1:9" x14ac:dyDescent="0.25">
      <c r="A12" t="s">
        <v>17</v>
      </c>
      <c r="B12" s="1">
        <v>67789409</v>
      </c>
      <c r="C12" s="10">
        <f t="shared" si="0"/>
        <v>3.5866774703811763E-2</v>
      </c>
      <c r="D12" s="1">
        <v>12129727.26</v>
      </c>
      <c r="E12" s="1">
        <v>79919136.260000005</v>
      </c>
      <c r="F12" s="10">
        <f t="shared" si="1"/>
        <v>3.5735666066925881E-2</v>
      </c>
      <c r="G12" s="1">
        <v>79919136.260000005</v>
      </c>
      <c r="H12" s="16">
        <f t="shared" si="2"/>
        <v>1</v>
      </c>
      <c r="I12" s="1">
        <f t="shared" si="3"/>
        <v>0</v>
      </c>
    </row>
    <row r="13" spans="1:9" x14ac:dyDescent="0.25">
      <c r="A13" t="s">
        <v>18</v>
      </c>
      <c r="B13" s="1">
        <v>27234189</v>
      </c>
      <c r="C13" s="10">
        <f t="shared" si="0"/>
        <v>1.4409367709696783E-2</v>
      </c>
      <c r="D13" s="1">
        <v>15986755.68</v>
      </c>
      <c r="E13" s="1">
        <v>43220944.68</v>
      </c>
      <c r="F13" s="10">
        <f t="shared" si="1"/>
        <v>1.932615038727092E-2</v>
      </c>
      <c r="G13" s="1">
        <v>43220944.68</v>
      </c>
      <c r="H13" s="16">
        <f t="shared" si="2"/>
        <v>1</v>
      </c>
      <c r="I13" s="1">
        <f t="shared" si="3"/>
        <v>0</v>
      </c>
    </row>
    <row r="14" spans="1:9" x14ac:dyDescent="0.25">
      <c r="A14" t="s">
        <v>25</v>
      </c>
      <c r="B14" s="1">
        <v>170216190</v>
      </c>
      <c r="C14" s="10">
        <f t="shared" si="0"/>
        <v>9.0059875542965961E-2</v>
      </c>
      <c r="D14" s="1">
        <v>33853484.509999998</v>
      </c>
      <c r="E14" s="1">
        <v>204069674.50999999</v>
      </c>
      <c r="F14" s="10">
        <f t="shared" si="1"/>
        <v>9.1249306285678511E-2</v>
      </c>
      <c r="G14" s="1">
        <v>204069674.50999999</v>
      </c>
      <c r="H14" s="16">
        <f t="shared" si="2"/>
        <v>1</v>
      </c>
      <c r="I14" s="1">
        <f t="shared" si="3"/>
        <v>0</v>
      </c>
    </row>
    <row r="15" spans="1:9" x14ac:dyDescent="0.25">
      <c r="A15" t="s">
        <v>19</v>
      </c>
      <c r="B15" s="1">
        <v>13110029</v>
      </c>
      <c r="C15" s="10">
        <f t="shared" si="0"/>
        <v>6.9363999987584876E-3</v>
      </c>
      <c r="D15" s="1">
        <v>12000671.810000001</v>
      </c>
      <c r="E15" s="1">
        <v>25110700.809999999</v>
      </c>
      <c r="F15" s="10">
        <f t="shared" si="1"/>
        <v>1.1228194658327069E-2</v>
      </c>
      <c r="G15" s="1">
        <v>25110700.809999999</v>
      </c>
      <c r="H15" s="16">
        <f t="shared" si="2"/>
        <v>1</v>
      </c>
      <c r="I15" s="1">
        <f t="shared" si="3"/>
        <v>0</v>
      </c>
    </row>
    <row r="16" spans="1:9" x14ac:dyDescent="0.25">
      <c r="A16" t="s">
        <v>29</v>
      </c>
      <c r="B16" s="1">
        <v>30749643</v>
      </c>
      <c r="C16" s="10">
        <f t="shared" si="0"/>
        <v>1.6269363223149539E-2</v>
      </c>
      <c r="D16" s="1">
        <v>-9425891.3100000005</v>
      </c>
      <c r="E16" s="1">
        <v>21323751.690000001</v>
      </c>
      <c r="F16" s="10">
        <f t="shared" si="1"/>
        <v>9.5348686853774355E-3</v>
      </c>
      <c r="G16" s="1">
        <v>21323751.690000001</v>
      </c>
      <c r="H16" s="16">
        <f t="shared" si="2"/>
        <v>1</v>
      </c>
      <c r="I16" s="1">
        <f t="shared" si="3"/>
        <v>0</v>
      </c>
    </row>
    <row r="17" spans="1:9" s="13" customFormat="1" x14ac:dyDescent="0.25">
      <c r="A17" s="13" t="s">
        <v>3</v>
      </c>
      <c r="B17" s="14">
        <v>426856727</v>
      </c>
      <c r="C17" s="15">
        <f t="shared" si="0"/>
        <v>0.22584610610951755</v>
      </c>
      <c r="D17" s="14">
        <v>152567377.58000001</v>
      </c>
      <c r="E17" s="14">
        <v>579424104.58000004</v>
      </c>
      <c r="F17" s="15">
        <f t="shared" si="1"/>
        <v>0.25908821443008945</v>
      </c>
      <c r="G17" s="14">
        <v>579424104.58000004</v>
      </c>
      <c r="H17" s="18">
        <f t="shared" si="2"/>
        <v>1</v>
      </c>
      <c r="I17" s="14">
        <f t="shared" si="3"/>
        <v>0</v>
      </c>
    </row>
    <row r="18" spans="1:9" x14ac:dyDescent="0.25">
      <c r="A18" t="s">
        <v>31</v>
      </c>
      <c r="B18" s="1">
        <v>0</v>
      </c>
      <c r="C18" s="10">
        <f t="shared" si="0"/>
        <v>0</v>
      </c>
      <c r="D18" s="1">
        <v>182387612.12</v>
      </c>
      <c r="E18" s="1">
        <v>182387612.12</v>
      </c>
      <c r="F18" s="10">
        <f t="shared" si="1"/>
        <v>8.1554219758584803E-2</v>
      </c>
      <c r="G18" s="1">
        <v>182387612.12</v>
      </c>
      <c r="H18" s="16">
        <f t="shared" si="2"/>
        <v>1</v>
      </c>
      <c r="I18" s="1">
        <f t="shared" si="3"/>
        <v>0</v>
      </c>
    </row>
    <row r="19" spans="1:9" x14ac:dyDescent="0.25">
      <c r="A19" t="s">
        <v>21</v>
      </c>
      <c r="B19" s="1">
        <v>114850001</v>
      </c>
      <c r="C19" s="10">
        <f t="shared" si="0"/>
        <v>6.0766116291109069E-2</v>
      </c>
      <c r="D19" s="1">
        <v>-111781085</v>
      </c>
      <c r="E19" s="1">
        <v>3068916</v>
      </c>
      <c r="F19" s="10">
        <f t="shared" si="1"/>
        <v>1.3722590420229086E-3</v>
      </c>
      <c r="G19" s="1">
        <v>3068916</v>
      </c>
      <c r="H19" s="16">
        <f t="shared" si="2"/>
        <v>1</v>
      </c>
      <c r="I19" s="1">
        <f t="shared" si="3"/>
        <v>0</v>
      </c>
    </row>
    <row r="20" spans="1:9" x14ac:dyDescent="0.25">
      <c r="A20" t="s">
        <v>30</v>
      </c>
      <c r="B20" s="1">
        <v>100342429.25</v>
      </c>
      <c r="C20" s="10">
        <f t="shared" si="0"/>
        <v>5.3090288825838876E-2</v>
      </c>
      <c r="D20" s="1">
        <v>14871619.5</v>
      </c>
      <c r="E20" s="1">
        <v>115214048.75</v>
      </c>
      <c r="F20" s="10">
        <f t="shared" si="1"/>
        <v>5.1517708586763432E-2</v>
      </c>
      <c r="G20" s="1">
        <v>115214048.75</v>
      </c>
      <c r="H20" s="16">
        <f t="shared" si="2"/>
        <v>1</v>
      </c>
      <c r="I20" s="1">
        <f t="shared" si="3"/>
        <v>0</v>
      </c>
    </row>
    <row r="21" spans="1:9" x14ac:dyDescent="0.25">
      <c r="A21" t="s">
        <v>20</v>
      </c>
      <c r="B21" s="1">
        <v>205664296.75</v>
      </c>
      <c r="C21" s="10">
        <f t="shared" si="0"/>
        <v>0.10881515423965617</v>
      </c>
      <c r="D21" s="1">
        <v>60993478.869999997</v>
      </c>
      <c r="E21" s="1">
        <v>266657775.62</v>
      </c>
      <c r="F21" s="10">
        <f t="shared" si="1"/>
        <v>0.11923543808962543</v>
      </c>
      <c r="G21" s="1">
        <v>266657775.62</v>
      </c>
      <c r="H21" s="16">
        <f t="shared" si="2"/>
        <v>1</v>
      </c>
      <c r="I21" s="1">
        <f t="shared" si="3"/>
        <v>0</v>
      </c>
    </row>
    <row r="22" spans="1:9" s="13" customFormat="1" x14ac:dyDescent="0.25">
      <c r="A22" s="13" t="s">
        <v>4</v>
      </c>
      <c r="B22" s="14">
        <v>3630000</v>
      </c>
      <c r="C22" s="15">
        <f t="shared" si="0"/>
        <v>1.9206007855126263E-3</v>
      </c>
      <c r="D22" s="14">
        <v>23553691.510000002</v>
      </c>
      <c r="E22" s="14">
        <v>27183691.510000002</v>
      </c>
      <c r="F22" s="15">
        <f t="shared" si="1"/>
        <v>1.2155127892115286E-2</v>
      </c>
      <c r="G22" s="14">
        <v>27183691.510000002</v>
      </c>
      <c r="H22" s="18">
        <f t="shared" si="2"/>
        <v>1</v>
      </c>
      <c r="I22" s="14">
        <f t="shared" si="3"/>
        <v>0</v>
      </c>
    </row>
    <row r="23" spans="1:9" x14ac:dyDescent="0.25">
      <c r="A23" t="s">
        <v>32</v>
      </c>
      <c r="B23" s="1">
        <v>850000</v>
      </c>
      <c r="C23" s="10">
        <f t="shared" si="0"/>
        <v>4.4972745666273619E-4</v>
      </c>
      <c r="D23" s="1">
        <v>3135867.14</v>
      </c>
      <c r="E23" s="1">
        <v>3985867.14</v>
      </c>
      <c r="F23" s="10">
        <f t="shared" si="1"/>
        <v>1.7822717282476909E-3</v>
      </c>
      <c r="G23" s="1">
        <v>3985867.14</v>
      </c>
      <c r="H23" s="16">
        <f t="shared" si="2"/>
        <v>1</v>
      </c>
      <c r="I23" s="1">
        <f t="shared" si="3"/>
        <v>0</v>
      </c>
    </row>
    <row r="24" spans="1:9" x14ac:dyDescent="0.25">
      <c r="A24" t="s">
        <v>39</v>
      </c>
      <c r="B24" s="1">
        <v>1900000</v>
      </c>
      <c r="C24" s="10">
        <f t="shared" si="0"/>
        <v>1.0052731384225866E-3</v>
      </c>
      <c r="D24" s="1">
        <v>19810079.149999999</v>
      </c>
      <c r="E24" s="1">
        <v>21710079.149999999</v>
      </c>
      <c r="F24" s="10">
        <f t="shared" si="1"/>
        <v>9.7076141597295332E-3</v>
      </c>
      <c r="G24" s="1">
        <v>21710079.149999999</v>
      </c>
      <c r="H24" s="16">
        <f t="shared" si="2"/>
        <v>1</v>
      </c>
      <c r="I24" s="1">
        <f t="shared" si="3"/>
        <v>0</v>
      </c>
    </row>
    <row r="25" spans="1:9" x14ac:dyDescent="0.25">
      <c r="A25" t="s">
        <v>40</v>
      </c>
      <c r="B25" s="1">
        <v>241477</v>
      </c>
      <c r="C25" s="10">
        <f t="shared" si="0"/>
        <v>1.2776333770887947E-4</v>
      </c>
      <c r="D25" s="1">
        <v>454523</v>
      </c>
      <c r="E25" s="1">
        <v>696000</v>
      </c>
      <c r="F25" s="10">
        <f t="shared" si="1"/>
        <v>3.112148697611614E-4</v>
      </c>
      <c r="G25" s="1">
        <v>696000</v>
      </c>
      <c r="H25" s="16">
        <f t="shared" si="2"/>
        <v>1</v>
      </c>
      <c r="I25" s="1">
        <f t="shared" si="3"/>
        <v>0</v>
      </c>
    </row>
    <row r="26" spans="1:9" s="13" customFormat="1" x14ac:dyDescent="0.25">
      <c r="A26" s="13" t="s">
        <v>5</v>
      </c>
      <c r="B26" s="14">
        <v>249573442</v>
      </c>
      <c r="C26" s="15">
        <f t="shared" si="0"/>
        <v>0.13204709331908812</v>
      </c>
      <c r="D26" s="14">
        <v>14114332.84</v>
      </c>
      <c r="E26" s="14">
        <v>263687774.84</v>
      </c>
      <c r="F26" s="15">
        <f t="shared" si="1"/>
        <v>0.11790740877074864</v>
      </c>
      <c r="G26" s="14">
        <v>259381712.77000001</v>
      </c>
      <c r="H26" s="18">
        <f t="shared" si="2"/>
        <v>0.98366984562476278</v>
      </c>
      <c r="I26" s="14">
        <f t="shared" si="3"/>
        <v>4306062.0699999928</v>
      </c>
    </row>
    <row r="27" spans="1:9" x14ac:dyDescent="0.25">
      <c r="A27" t="s">
        <v>22</v>
      </c>
      <c r="B27" s="1">
        <v>249573442</v>
      </c>
      <c r="C27" s="11">
        <f t="shared" si="0"/>
        <v>0.13204709331908812</v>
      </c>
      <c r="D27" s="1">
        <v>14114332.84</v>
      </c>
      <c r="E27" s="1">
        <v>263687774.84</v>
      </c>
      <c r="F27" s="10">
        <f t="shared" si="1"/>
        <v>0.11790740877074864</v>
      </c>
      <c r="G27" s="1">
        <v>259381712.77000001</v>
      </c>
      <c r="H27" s="16">
        <f t="shared" si="2"/>
        <v>0.98366984562476278</v>
      </c>
      <c r="I27" s="1">
        <f t="shared" si="3"/>
        <v>4306062.0699999928</v>
      </c>
    </row>
    <row r="28" spans="1:9" x14ac:dyDescent="0.25">
      <c r="B28" s="1"/>
      <c r="D28" s="1"/>
      <c r="E28" s="1"/>
      <c r="G28" s="1"/>
      <c r="I28" s="1"/>
    </row>
    <row r="29" spans="1:9" s="13" customFormat="1" x14ac:dyDescent="0.25">
      <c r="A29" s="13" t="s">
        <v>6</v>
      </c>
      <c r="B29" s="14">
        <v>15535120.25</v>
      </c>
      <c r="C29" s="15">
        <f>B29/$B$33</f>
        <v>8.2194942576262007E-3</v>
      </c>
      <c r="D29" s="14">
        <v>-3417171.34</v>
      </c>
      <c r="E29" s="14">
        <v>12117948.91</v>
      </c>
      <c r="F29" s="15">
        <f>E29/$E$33</f>
        <v>5.4185142123535307E-3</v>
      </c>
      <c r="G29" s="14">
        <v>12117948.91</v>
      </c>
      <c r="H29" s="18">
        <f>(G29*100/E29)/100</f>
        <v>1</v>
      </c>
      <c r="I29" s="14">
        <f>E29-G29</f>
        <v>0</v>
      </c>
    </row>
    <row r="30" spans="1:9" x14ac:dyDescent="0.25">
      <c r="A30" t="s">
        <v>33</v>
      </c>
      <c r="B30" s="1">
        <v>7544933</v>
      </c>
      <c r="C30" s="11">
        <f t="shared" ref="C30:C33" si="4">B30/$B$33</f>
        <v>3.9919570926832326E-3</v>
      </c>
      <c r="D30" s="1">
        <v>195.32</v>
      </c>
      <c r="E30" s="1">
        <v>7545128.3200000003</v>
      </c>
      <c r="F30" s="10">
        <f t="shared" ref="F30:F33" si="5">E30/$E$33</f>
        <v>3.3737875394253599E-3</v>
      </c>
      <c r="G30" s="1">
        <v>7545128.3200000003</v>
      </c>
      <c r="H30" s="16">
        <f t="shared" ref="H30:H33" si="6">(G30*100/E30)/100</f>
        <v>1</v>
      </c>
      <c r="I30" s="1">
        <f t="shared" ref="I30:I33" si="7">E30-G30</f>
        <v>0</v>
      </c>
    </row>
    <row r="31" spans="1:9" x14ac:dyDescent="0.25">
      <c r="A31" t="s">
        <v>24</v>
      </c>
      <c r="B31" s="1">
        <v>3595535</v>
      </c>
      <c r="C31" s="11">
        <f t="shared" si="4"/>
        <v>1.9023656598727661E-3</v>
      </c>
      <c r="D31" s="1">
        <v>804609.4</v>
      </c>
      <c r="E31" s="1">
        <v>4400144.4000000004</v>
      </c>
      <c r="F31" s="10">
        <f t="shared" si="5"/>
        <v>1.9675148942188271E-3</v>
      </c>
      <c r="G31" s="1">
        <v>4400144.4000000004</v>
      </c>
      <c r="H31" s="16">
        <f t="shared" si="6"/>
        <v>1</v>
      </c>
      <c r="I31" s="1">
        <f t="shared" si="7"/>
        <v>0</v>
      </c>
    </row>
    <row r="32" spans="1:9" ht="15.75" thickBot="1" x14ac:dyDescent="0.3">
      <c r="A32" t="s">
        <v>23</v>
      </c>
      <c r="B32" s="20">
        <v>4274652.25</v>
      </c>
      <c r="C32" s="21">
        <f t="shared" si="4"/>
        <v>2.2616805700119325E-3</v>
      </c>
      <c r="D32" s="20">
        <v>-4274652.25</v>
      </c>
      <c r="E32" s="20">
        <v>0</v>
      </c>
      <c r="F32" s="22">
        <f t="shared" si="5"/>
        <v>0</v>
      </c>
      <c r="G32" s="20">
        <v>0</v>
      </c>
      <c r="H32" s="23">
        <v>0</v>
      </c>
      <c r="I32" s="20">
        <f t="shared" si="7"/>
        <v>0</v>
      </c>
    </row>
    <row r="33" spans="1:9" s="3" customFormat="1" ht="15.75" thickTop="1" x14ac:dyDescent="0.25">
      <c r="A33" s="4" t="s">
        <v>8</v>
      </c>
      <c r="B33" s="7">
        <v>1890033591.25</v>
      </c>
      <c r="C33" s="9">
        <f t="shared" si="4"/>
        <v>1</v>
      </c>
      <c r="D33" s="7">
        <v>346363405.25</v>
      </c>
      <c r="E33" s="7">
        <v>2236396996.5</v>
      </c>
      <c r="F33" s="9">
        <f t="shared" si="5"/>
        <v>1</v>
      </c>
      <c r="G33" s="7">
        <v>2229365492.9200001</v>
      </c>
      <c r="H33" s="19">
        <f t="shared" si="6"/>
        <v>0.99685587863380054</v>
      </c>
      <c r="I33" s="7">
        <f t="shared" si="7"/>
        <v>7031503.5799999237</v>
      </c>
    </row>
    <row r="42" spans="1:9" x14ac:dyDescent="0.25">
      <c r="A42" s="5" t="s">
        <v>35</v>
      </c>
      <c r="B42" s="12" t="s">
        <v>37</v>
      </c>
    </row>
    <row r="43" spans="1:9" x14ac:dyDescent="0.25">
      <c r="A43" s="2" t="s">
        <v>6</v>
      </c>
      <c r="B43" s="24">
        <v>5.4185142123535307E-3</v>
      </c>
    </row>
    <row r="44" spans="1:9" x14ac:dyDescent="0.25">
      <c r="A44" s="2" t="s">
        <v>4</v>
      </c>
      <c r="B44" s="24">
        <v>1.2155127892115286E-2</v>
      </c>
    </row>
    <row r="45" spans="1:9" x14ac:dyDescent="0.25">
      <c r="A45" s="2" t="s">
        <v>5</v>
      </c>
      <c r="B45" s="24">
        <v>0.11790740877074864</v>
      </c>
    </row>
    <row r="46" spans="1:9" x14ac:dyDescent="0.25">
      <c r="A46" s="2" t="s">
        <v>1</v>
      </c>
      <c r="B46" s="24">
        <v>0.12922893447017739</v>
      </c>
    </row>
    <row r="47" spans="1:9" x14ac:dyDescent="0.25">
      <c r="A47" s="2" t="s">
        <v>2</v>
      </c>
      <c r="B47" s="24">
        <v>0.20364187878661372</v>
      </c>
    </row>
    <row r="48" spans="1:9" x14ac:dyDescent="0.25">
      <c r="A48" s="2" t="s">
        <v>3</v>
      </c>
      <c r="B48" s="24">
        <v>0.25908821443008945</v>
      </c>
    </row>
    <row r="49" spans="1:9" x14ac:dyDescent="0.25">
      <c r="A49" s="2" t="s">
        <v>0</v>
      </c>
      <c r="B49" s="24">
        <v>0.27255992143790198</v>
      </c>
    </row>
    <row r="50" spans="1:9" s="10" customFormat="1" x14ac:dyDescent="0.25">
      <c r="B50" s="10">
        <f>SUM(B43:B49)</f>
        <v>1</v>
      </c>
      <c r="D50"/>
      <c r="E50"/>
      <c r="G50"/>
      <c r="H50" s="16"/>
      <c r="I50"/>
    </row>
    <row r="51" spans="1:9" s="10" customFormat="1" x14ac:dyDescent="0.25">
      <c r="D51"/>
      <c r="E51"/>
      <c r="G51"/>
      <c r="H51" s="16"/>
      <c r="I51"/>
    </row>
    <row r="52" spans="1:9" s="10" customFormat="1" x14ac:dyDescent="0.25">
      <c r="D52"/>
      <c r="E52"/>
      <c r="G52"/>
      <c r="H52" s="16"/>
      <c r="I52"/>
    </row>
    <row r="53" spans="1:9" s="10" customFormat="1" x14ac:dyDescent="0.25">
      <c r="D53"/>
      <c r="E53"/>
      <c r="G53"/>
      <c r="H53" s="16"/>
      <c r="I53"/>
    </row>
    <row r="54" spans="1:9" s="10" customFormat="1" x14ac:dyDescent="0.25">
      <c r="D54"/>
      <c r="E54"/>
      <c r="G54"/>
      <c r="H54" s="16"/>
      <c r="I54"/>
    </row>
    <row r="55" spans="1:9" s="10" customFormat="1" x14ac:dyDescent="0.25">
      <c r="D55"/>
      <c r="E55"/>
      <c r="G55"/>
      <c r="H55" s="16"/>
      <c r="I55"/>
    </row>
    <row r="56" spans="1:9" s="10" customFormat="1" x14ac:dyDescent="0.25">
      <c r="D56"/>
      <c r="E56"/>
      <c r="G56"/>
      <c r="H56" s="16"/>
      <c r="I56"/>
    </row>
    <row r="66" spans="1:2" x14ac:dyDescent="0.25">
      <c r="A66" t="s">
        <v>41</v>
      </c>
      <c r="B66" s="7">
        <v>2008379430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GRACIELA</dc:creator>
  <cp:lastModifiedBy>Anna Karenina Velarde</cp:lastModifiedBy>
  <dcterms:created xsi:type="dcterms:W3CDTF">2023-02-19T19:18:31Z</dcterms:created>
  <dcterms:modified xsi:type="dcterms:W3CDTF">2024-02-12T03:14:16Z</dcterms:modified>
</cp:coreProperties>
</file>