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9315" windowHeight="7500"/>
  </bookViews>
  <sheets>
    <sheet name="pasa" sheetId="1" r:id="rId1"/>
    <sheet name="op" sheetId="2" r:id="rId2"/>
    <sheet name="servicio " sheetId="3" r:id="rId3"/>
    <sheet name="FAC. PASA" sheetId="4" r:id="rId4"/>
  </sheets>
  <definedNames>
    <definedName name="_xlnm._FilterDatabase" localSheetId="1" hidden="1">op!$A$1:$E$8</definedName>
    <definedName name="_xlnm._FilterDatabase" localSheetId="0" hidden="1">pasa!$A$1:$E$82</definedName>
  </definedNames>
  <calcPr calcId="145621"/>
</workbook>
</file>

<file path=xl/calcChain.xml><?xml version="1.0" encoding="utf-8"?>
<calcChain xmlns="http://schemas.openxmlformats.org/spreadsheetml/2006/main">
  <c r="G53" i="4" l="1"/>
  <c r="D131" i="3" l="1"/>
  <c r="D11" i="2"/>
  <c r="E81" i="1"/>
  <c r="E6" i="2"/>
  <c r="D184" i="3" l="1"/>
  <c r="D174" i="3"/>
  <c r="D175" i="3"/>
  <c r="D176" i="3"/>
  <c r="D177" i="3"/>
  <c r="D178" i="3"/>
  <c r="D179" i="3"/>
  <c r="D180" i="3"/>
  <c r="D181" i="3"/>
  <c r="D182" i="3"/>
  <c r="D183" i="3"/>
  <c r="C174" i="3"/>
  <c r="C184" i="3"/>
  <c r="B184" i="3"/>
  <c r="D173" i="3"/>
  <c r="D172" i="3"/>
  <c r="D130" i="3"/>
  <c r="D129" i="3"/>
  <c r="C141" i="3"/>
  <c r="B141" i="3"/>
  <c r="D80" i="3"/>
  <c r="D81" i="3"/>
  <c r="D82" i="3"/>
  <c r="D83" i="3"/>
  <c r="D84" i="3"/>
  <c r="D85" i="3"/>
  <c r="D86" i="3"/>
  <c r="D87" i="3"/>
  <c r="D88" i="3"/>
  <c r="D89" i="3"/>
  <c r="D90" i="3"/>
  <c r="D91" i="3"/>
  <c r="D79" i="3"/>
  <c r="B91" i="3"/>
  <c r="C91" i="3"/>
  <c r="C50" i="3"/>
  <c r="B50" i="3"/>
  <c r="B12" i="3"/>
  <c r="B13" i="3" s="1"/>
  <c r="B11" i="3"/>
  <c r="D13" i="3"/>
  <c r="C13" i="3"/>
  <c r="B17" i="2"/>
  <c r="E2" i="2"/>
  <c r="B101" i="1"/>
  <c r="E73" i="1"/>
  <c r="E61" i="1"/>
  <c r="E50" i="1"/>
  <c r="E39" i="1"/>
  <c r="E27" i="1"/>
  <c r="E16" i="1"/>
  <c r="E2" i="1"/>
</calcChain>
</file>

<file path=xl/sharedStrings.xml><?xml version="1.0" encoding="utf-8"?>
<sst xmlns="http://schemas.openxmlformats.org/spreadsheetml/2006/main" count="597" uniqueCount="277">
  <si>
    <t>Persona física o razón social</t>
  </si>
  <si>
    <t>Fecha</t>
  </si>
  <si>
    <t>Concepto por el cual se entregó el recurso público</t>
  </si>
  <si>
    <t xml:space="preserve">Monto </t>
  </si>
  <si>
    <t>PROMOTORA AMBIENTAL DE LA LAGUNA, S.A. DE C.V.</t>
  </si>
  <si>
    <t>31/12/2014</t>
  </si>
  <si>
    <t>021017|REGISTRO DE FACTURAS G-37629, G67628,  Y NOTA DE CREDITO NO.G37630 CORRESPONDIENTES A LA RECOLECCION FINAL DE BASURA DEL MES DE DICIEMBRE DE 2014, EN LA CD.DE LOS MOCHIS Y SINDICATURAS DEL MPIO.DE AHOME</t>
  </si>
  <si>
    <t>30/12/2014</t>
  </si>
  <si>
    <t>PAGO DE FACTURACION CORRESP.ALMES DE NOVIEMBRE DEL 2014., POR SERVICIO DE RECOLECCION DE BASURA EN EL MPIO.DE AHOME.</t>
  </si>
  <si>
    <t>021381|REGISTRO DE FACTURAS G-37627, G67626 Y CORRESPONDIENTES A LA RECOLECCION FINAL DE BASURA DEL MES DE DICIEMBRE DE 2014 EN LA CIUDAD DE LOS MOCHIS  Y SINDICATURAS DEL MPIO.DE AHOME</t>
  </si>
  <si>
    <t>29/08/2014</t>
  </si>
  <si>
    <t>PAGO DE FACT. F-G-33980 FACTURACION CORRESPONDIENTE AL MES DE JULIO 2014.</t>
  </si>
  <si>
    <t>26/06/2014</t>
  </si>
  <si>
    <t>PAGO DE FACTS. 32471, 32468, 32469, 32470, 32478 FACTURACIÓN CORRESPONDIENTE AL MES DE MAYO 2014.</t>
  </si>
  <si>
    <t>31/03/2014</t>
  </si>
  <si>
    <t>PAGO FACT. G30316 SERVICIO DE RECOLECCION DE BASURA EN EL MUNICIPIO DE AHOME, FACTURACION CORRESPONDIENTE AL MES DE FEBRERO 2014.</t>
  </si>
  <si>
    <t>30/10/2014</t>
  </si>
  <si>
    <t>PAGO DE FACTS. 35487, 35488, 35489, 35490 CORRESPONDIENTE AL MES DE SEPTIEMBRE 2014. SERVICIO DE RECOLECCION DE BASURA EN EL MUNICIPIO DE AHOME.</t>
  </si>
  <si>
    <t>28/11/2014</t>
  </si>
  <si>
    <t>PAGO FACTS. 36269, 36270, 36271, 36272, Y NOTA DE CREDITO NO. 36285 SERVICIO DE RECOLECCION DE BASURA EN EL MUNICIPIO DE AHOME CORRESPONDIENTE AL MES DE OCTUBRE 2014</t>
  </si>
  <si>
    <t>27/02/2014</t>
  </si>
  <si>
    <t>PAGO FACTURACION POR SERVICIO DE RECOLECCION DE BASURA EN CALLES DE AREA URBANA, BARRIDO MECANICO EN CALLES DE AREA URBANA , AREA RURAL DEL MUNICIPIO DE AHOME CORRESPONDIENTE  AL MES DE ENERO 2014.</t>
  </si>
  <si>
    <t>22/07/2014</t>
  </si>
  <si>
    <t>PAGO DE FACTURACION CORRESP.AL MES DE JUNIO DEL 2014, POR SERVICIO DE RECOLECCION DE BASURA EN EL MUNICIPIO DE AHOME</t>
  </si>
  <si>
    <t>29/01/2014</t>
  </si>
  <si>
    <t>PAGO FACTURAS POR SERVICIOS DE RECOLECCION DE BASURA DEL MES DE DICIEMBRE DEL 2013</t>
  </si>
  <si>
    <t>29/04/2014</t>
  </si>
  <si>
    <t>PAGO FACT.31041,31042,31043 Y 31045 SERVICIO DE RECOLECCION DE BASURA CORRESP.AL MES DE MARZO DEL 2014</t>
  </si>
  <si>
    <t>01/10/2014</t>
  </si>
  <si>
    <t>PAGO FACTURACION CORRESP.AL MES DE AGOSTO DEL 2014, POR SERVICIO DE RECOLECCION DE BASURA EN EL MPIO.DE AHOME.</t>
  </si>
  <si>
    <t>12/06/2014</t>
  </si>
  <si>
    <t>PAGO DE FACTURACION CORRESPONDIENTE AL MES DE ABRIL DEL 2014, POR SERVICIO Y RECOLECCION DE BASURAN EN EL MUNICIPIO DE AHOME</t>
  </si>
  <si>
    <t>10/07/2015</t>
  </si>
  <si>
    <t>PAGO DE FACT.-41668,41667,41669,41670, CORRESP. AL MES DE MAYO DEL 2015., POR SERVICIO DE RECOLECC.DE BASURA EN EL MPIO.DE AHOME.</t>
  </si>
  <si>
    <t>24/04/2015</t>
  </si>
  <si>
    <t>PAGO FACT. 38602, SERVICIO DE RECOLECCION DE BASURA CORRESP. AL MES DE ENERO DEL 2015</t>
  </si>
  <si>
    <t>15/05/2015</t>
  </si>
  <si>
    <t>PAGO DE FACT. 39245,F.29242, F.39243 F.39243 F.29244 Y Y NOTA  DE CREDITO F.39253 CORRESPONDIENTE AL MES DE FEBRERO 2015 SERVICIO DE RECOLECCION DE BASURA EN EL MUNICIPIO DE AHOME.</t>
  </si>
  <si>
    <t>28/05/2015</t>
  </si>
  <si>
    <t>PAGO  DE FACTURAS G-40161, F-G40162,F-G-40163. FG-40164, Y NOTA DE CREDITO  G-40165, CORRESPONDIENTE AL BARRIDO DE CALLES Y RECOLECCION DE BASURA CORREPONDIENTE AL MES DE MARZO 2015</t>
  </si>
  <si>
    <t>29/06/2015</t>
  </si>
  <si>
    <t>PAGO  CORRESPONDIENTE AL MES DE MARZO 2015 SERVICIO DE RECOLECCION DE BASURA EN EL MUNICIPIO DE AHOME.</t>
  </si>
  <si>
    <t>14/08/2015</t>
  </si>
  <si>
    <t>PAGO DE FACT. 42485/42486/4248/42488/42489, CORRESP.AL MES DE JUNIO /2015,POR SERVICIO DE RECOLECCION DE BASURA EN EL MPIO.DE AHOME</t>
  </si>
  <si>
    <t>28/08/2015</t>
  </si>
  <si>
    <t>PAGO DE FACT. 43247, 43244, 43245, 43246 Y NOTA DE CREDITO NO. 43248 POR SERVICIOS  DE RECOLEECION DE BASURA CORRESPONDIENTE AL MES DE JULIO DE 2015 EN EL MUNICIPIO DE AHOME.</t>
  </si>
  <si>
    <t>29/09/2015</t>
  </si>
  <si>
    <t>PAGO DE FACTS. 43979, 43976, 43980, 43978 Y NOTA DE CREDITO 43981 POR SERVICIO DE RECOLECCION DE BASURA EN EL MUNICIPIO DE AHOME CORRESPONDIENTE AL MES DE AGOSTO 2015</t>
  </si>
  <si>
    <t>29/10/2015</t>
  </si>
  <si>
    <t>PAGO SERVICIO DE RECOLECCION DE BASURA EN EL MUNICIPIO DE AHOME, CORRESPONDIENTE AL MES DE SEPTIEMBRE 2015</t>
  </si>
  <si>
    <t>01/12/2015</t>
  </si>
  <si>
    <t>PAGO FACTS. 45559, 45560, 45561, 45562 Y NOTA DE CREDITO 45563 SERVICIO DE RECOLECCION DE BASURA CORRESPONDIENTE AL MES DE OCTUBRE DE 2015</t>
  </si>
  <si>
    <t>23/12/2015</t>
  </si>
  <si>
    <t>PAGO DE FACTS. G46274, G46272, G46271, G46273 Y NOTA DE CREDITO NO. G46275 POR SERVICIO DE RECOLECCION  DE BASURA EN EL MPIO DE AHOME, CORRESPONDIENTEAL MES DE NOVIEMBRE 2015.</t>
  </si>
  <si>
    <t>29/12/2016</t>
  </si>
  <si>
    <t>PAGO FACTS. 53968, 53966, 53965, 53967, NOTA DE CREDITO NO. 53970  SERVICIO DE ALUMBRADO PUBLICO EN EL MUNICIPIO DE AHOME CORRESPONDIENTE AL MES DE NOVIEMBRE 2016.</t>
  </si>
  <si>
    <t>24/11/2016</t>
  </si>
  <si>
    <t>27/10/2016</t>
  </si>
  <si>
    <t>PAGO FACTURACION POR SERVICIO DE RECOLECCION DE BASURA EN EL MUNICIPIO DE Ahome CORRESPONDIENTE AL MES DE SEPTIEMBRE 2016</t>
  </si>
  <si>
    <t>29/07/2016</t>
  </si>
  <si>
    <t>PAGO DE  FACTURAS DE RECOLEECION DE BASURA MES DE JUNIO DE 2016.FACT.G-51184, G-51185 G-51186-  G-51187 Y FACT DE DCTO F.G51188.</t>
  </si>
  <si>
    <t>28/04/2016</t>
  </si>
  <si>
    <t>PAGO FACT.  F-G-49281,G-49278. G-49279. G-49280, Y NOTAS DE CREDITO. G- 49282, SERVICIO DE RECOLECCION DE BASURA EN EL MUNICIPIO DE Ahome CORRESPONDIENTE AL MES DE MARZO 2016</t>
  </si>
  <si>
    <t>30/06/2016</t>
  </si>
  <si>
    <t>PAGO FACTURACION POR SERVICIO DE RECOLECCION DE BASURA EN EL MUNICIPIO DE Ahome CORRESPONDIENTE AL MES DE MAYO 2016</t>
  </si>
  <si>
    <t>26/05/2016</t>
  </si>
  <si>
    <t>PAGO FACTURACION POR SERVICIO DE RECOLECCION DE BASURA EN EL MUNICIPIO DE AHOME CORRESPONDIENTE AL MES DE ABRIL 2016.</t>
  </si>
  <si>
    <t>02/02/2016</t>
  </si>
  <si>
    <t>PAGO SERVICIO DE RECOLECCION DE BASURA EN EL MUNICIPIO DE AHOME CORRESPONDIENTE AL MES DE DICIEMBRE 2015.</t>
  </si>
  <si>
    <t>30/03/2016</t>
  </si>
  <si>
    <t>PAGO  DE FACT. G-48601,-G-48603, G-48602., G-48602 Y NOTAS DE CREDITO  G-48605 CORRESPONDIENTE  A RECOLECCION DE BASURA EN EL MUNICIPIO DE Ahome CORRESPONDIENTE AL MES DE FEBRERO 2016.</t>
  </si>
  <si>
    <t>25/08/2016</t>
  </si>
  <si>
    <t>PAGO DE FACTURACION CORRESP. AL MES DE JULIO DEL 2016., POR SERV.DE RECOLECCION DE BASURA</t>
  </si>
  <si>
    <t>29/09/2016</t>
  </si>
  <si>
    <t>PAGO FACT. 52431/52429/52428  SERVICIO DE RECOLECCION DE BASURA CORRESP.AL MES DE AGOSTO/2016</t>
  </si>
  <si>
    <t>25/02/2016</t>
  </si>
  <si>
    <t>PAGO DE FACTURACION CORRESP.AL MES DE ENERO DEL 2016, SERVICIO DE RECOLECC.BASURA EN EL MPIO.</t>
  </si>
  <si>
    <t>Servicio de Recolección y Disposición Final de Basura</t>
  </si>
  <si>
    <t>28/02/2018</t>
  </si>
  <si>
    <t>28/03/2018</t>
  </si>
  <si>
    <t>30/04/2018</t>
  </si>
  <si>
    <t>Servicio de Recolección y Disposición Final de</t>
  </si>
  <si>
    <t>31/10/2018</t>
  </si>
  <si>
    <t>Mantenimiento Y Equipo de Oficina</t>
  </si>
  <si>
    <t>28/06/2019</t>
  </si>
  <si>
    <t>Servicio de Recolección y Disposicion final de basura</t>
  </si>
  <si>
    <t xml:space="preserve">Suma </t>
  </si>
  <si>
    <t xml:space="preserve">Año 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</si>
  <si>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</si>
  <si>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</si>
  <si>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</si>
  <si>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</si>
  <si>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</si>
  <si>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</si>
  <si>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</si>
  <si>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</si>
  <si>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Fecha </t>
  </si>
  <si>
    <t>Concepto</t>
  </si>
  <si>
    <t>Monto</t>
  </si>
  <si>
    <t>OP ECOLOGIA SAPI DE CV</t>
  </si>
  <si>
    <t>18/09/2020</t>
  </si>
  <si>
    <t>Suma</t>
  </si>
  <si>
    <t>OP ECOLOGIA SAP DE CV</t>
  </si>
  <si>
    <t>Total</t>
  </si>
  <si>
    <t xml:space="preserve">´Costo del servicio de recolección de basura </t>
  </si>
  <si>
    <t>año 2019</t>
  </si>
  <si>
    <t>año 2020</t>
  </si>
  <si>
    <t>año 2021</t>
  </si>
  <si>
    <t>pasa</t>
  </si>
  <si>
    <t>op</t>
  </si>
  <si>
    <t>Año</t>
  </si>
  <si>
    <t>Mes</t>
  </si>
  <si>
    <t xml:space="preserve">Enero </t>
  </si>
  <si>
    <t xml:space="preserve">Febrero </t>
  </si>
  <si>
    <t>Marzo</t>
  </si>
  <si>
    <t xml:space="preserve">Abril </t>
  </si>
  <si>
    <t xml:space="preserve">Mayo </t>
  </si>
  <si>
    <t xml:space="preserve">Junio </t>
  </si>
  <si>
    <t>Julio</t>
  </si>
  <si>
    <t xml:space="preserve">Agosto </t>
  </si>
  <si>
    <t>Septiembre</t>
  </si>
  <si>
    <t xml:space="preserve">Octubre </t>
  </si>
  <si>
    <t xml:space="preserve">Noviembre </t>
  </si>
  <si>
    <t xml:space="preserve">Diciembre </t>
  </si>
  <si>
    <t xml:space="preserve">Total </t>
  </si>
  <si>
    <t>Proyección 2021 del costo del servicio de recolección de basura</t>
  </si>
  <si>
    <t>PROMOTORA AMBIENTAL DE LA LAGUNA,S.A DE C.V.</t>
  </si>
  <si>
    <t xml:space="preserve">Folio Fiscal: </t>
  </si>
  <si>
    <t xml:space="preserve">RFC Emisor: </t>
  </si>
  <si>
    <t xml:space="preserve">Nombre o Razón Social: </t>
  </si>
  <si>
    <t>RFC Receptor</t>
  </si>
  <si>
    <t xml:space="preserve">Fecha Emisión: </t>
  </si>
  <si>
    <t xml:space="preserve">Total: </t>
  </si>
  <si>
    <t>F75CC1CC-5AF3-45F1-8058-3B019DB13AD9</t>
  </si>
  <si>
    <t>PAL940723AG1</t>
  </si>
  <si>
    <t>PROMOTORA AMBIENTAL DE LA LAGUNA SA DE CV</t>
  </si>
  <si>
    <t>MAH1701013C0</t>
  </si>
  <si>
    <t>MUNICIPIO DE AHOME</t>
  </si>
  <si>
    <t>0CA578CC-2B6F-4B2C-A84F-DCB26374EE55</t>
  </si>
  <si>
    <t>PAL940723AG2</t>
  </si>
  <si>
    <t>MAH1701013C1</t>
  </si>
  <si>
    <t>85A85AAF-DD55-441A-ADB1-095B39908520</t>
  </si>
  <si>
    <t>PAL940723AG3</t>
  </si>
  <si>
    <t>MAH1701013C2</t>
  </si>
  <si>
    <t>A928B3E6-6594-4D20-AA6B-A836BB493577</t>
  </si>
  <si>
    <t>PAL940723AG4</t>
  </si>
  <si>
    <t>MAH1701013C3</t>
  </si>
  <si>
    <t>55CAEF9B-3133-4AE6-A192-EA31FE8ADF9E</t>
  </si>
  <si>
    <t>PAL940723AG5</t>
  </si>
  <si>
    <t>MAH1701013C4</t>
  </si>
  <si>
    <t>3870F869-8CCC-49ED-99D4-C677BCEE10AB</t>
  </si>
  <si>
    <t>PAL940723AG6</t>
  </si>
  <si>
    <t>MAH1701013C5</t>
  </si>
  <si>
    <t>C455C73F-D063-4828-A65C-0B77EC1D5E15</t>
  </si>
  <si>
    <t>PAL940723AG7</t>
  </si>
  <si>
    <t>MAH1701013C6</t>
  </si>
  <si>
    <t>7D6B3131-1185-472A-A0DB-95A0F8F67EB6</t>
  </si>
  <si>
    <t>PAL940723AG8</t>
  </si>
  <si>
    <t>MAH1701013C7</t>
  </si>
  <si>
    <t>*</t>
  </si>
  <si>
    <t>CD34A5A0-958C-43A1-865A-6864BBC736D6</t>
  </si>
  <si>
    <t>PAL940723AG9</t>
  </si>
  <si>
    <t>MAH1701013C8</t>
  </si>
  <si>
    <t>2971615D-DB27-4E8C-B620-3FD05C22251C</t>
  </si>
  <si>
    <t>PAL940723AG10</t>
  </si>
  <si>
    <t>MAH1701013C9</t>
  </si>
  <si>
    <t>94EF0380-CEAF-4614-B07C-B2C7F23E8304</t>
  </si>
  <si>
    <t>PAL940723AG11</t>
  </si>
  <si>
    <t>MAH1701013C10</t>
  </si>
  <si>
    <t>AD7C319A-D182-48F1-AE9C-A39A10420463</t>
  </si>
  <si>
    <t>PAL940723AG12</t>
  </si>
  <si>
    <t>MAH1701013C11</t>
  </si>
  <si>
    <t>7A6EC005-A508-4872-80B5-085A9ABBBA92</t>
  </si>
  <si>
    <t>PAL940723AG13</t>
  </si>
  <si>
    <t>MAH1701013C12</t>
  </si>
  <si>
    <t>014C91E7-6AAB-430B-BB44-CC198076889F</t>
  </si>
  <si>
    <t>PAL940723AG14</t>
  </si>
  <si>
    <t>MAH1701013C13</t>
  </si>
  <si>
    <t>C684F721-59EC-464D-88AE-1C86AB8984D4</t>
  </si>
  <si>
    <t>PAL940723AG15</t>
  </si>
  <si>
    <t>MAH1701013C14</t>
  </si>
  <si>
    <t>23F7467F-EB60-4EF8-B12B-87DD2AB94FF4</t>
  </si>
  <si>
    <t>PAL940723AG16</t>
  </si>
  <si>
    <t>MAH1701013C15</t>
  </si>
  <si>
    <t>D4CCC29E-F8EE-4195-B320-012C5542D812</t>
  </si>
  <si>
    <t>PAL940723AG17</t>
  </si>
  <si>
    <t>MAH1701013C16</t>
  </si>
  <si>
    <t>D4EAA274-C8CC-4968-9D70-9FD3F51EA5B9</t>
  </si>
  <si>
    <t>PAL940723AG18</t>
  </si>
  <si>
    <t>MAH1701013C17</t>
  </si>
  <si>
    <t>7885C2B7-375B-4A72-9FD7-9F4546DAD4E9</t>
  </si>
  <si>
    <t>PAL940723AG19</t>
  </si>
  <si>
    <t>MAH1701013C18</t>
  </si>
  <si>
    <t>39FBBEC7-8E34-413C-84B9-682524084156</t>
  </si>
  <si>
    <t>PAL940723AG20</t>
  </si>
  <si>
    <t>MAH1701013C19</t>
  </si>
  <si>
    <t>29846E8E-E2DE-464D-BB14-9267D12C717C</t>
  </si>
  <si>
    <t>PAL940723AG21</t>
  </si>
  <si>
    <t>MAH1701013C20</t>
  </si>
  <si>
    <t>B46F7109-0CAB-4554-9A7C-C8334799B3BD</t>
  </si>
  <si>
    <t>PAL940723AG22</t>
  </si>
  <si>
    <t>MAH1701013C21</t>
  </si>
  <si>
    <t>51F684FD-1899-439C-907C-C6AE15531DDE</t>
  </si>
  <si>
    <t>PAL940723AG23</t>
  </si>
  <si>
    <t>MAH1701013C22</t>
  </si>
  <si>
    <t>ADBA1395-7B35-4150-A269-40EDFC9E6BE1</t>
  </si>
  <si>
    <t>PAL940723AG24</t>
  </si>
  <si>
    <t>MAH1701013C23</t>
  </si>
  <si>
    <t>CBD400D3-2F21-478B-9EF1-1784CCCBB49E</t>
  </si>
  <si>
    <t>PAL940723AG25</t>
  </si>
  <si>
    <t>MAH1701013C24</t>
  </si>
  <si>
    <t>3308A2AC-8750-4658-B63D-688AC0712A66</t>
  </si>
  <si>
    <t>PAL940723AG26</t>
  </si>
  <si>
    <t>MAH1701013C25</t>
  </si>
  <si>
    <t>E0C38A96-26E1-4ACC-AD86-AA91672CFC1C</t>
  </si>
  <si>
    <t>PAL940723AG27</t>
  </si>
  <si>
    <t>MAH1701013C26</t>
  </si>
  <si>
    <t>283AB442-EAB1-4EB8-84E6-C0178CCBF052</t>
  </si>
  <si>
    <t>PAL940723AG28</t>
  </si>
  <si>
    <t>MAH1701013C27</t>
  </si>
  <si>
    <t>ACC6DA9B-982C-4CA9-9F90-F724FED5015F</t>
  </si>
  <si>
    <t>PAL940723AG29</t>
  </si>
  <si>
    <t>MAH1701013C28</t>
  </si>
  <si>
    <t>5D05F11F-7440-48F6-8110-059254986EB8</t>
  </si>
  <si>
    <t>PAL940723AG30</t>
  </si>
  <si>
    <t>MAH1701013C29</t>
  </si>
  <si>
    <t>C1B2FC4E-8EC4-4ACC-B160-D1B021A35B46</t>
  </si>
  <si>
    <t>PAL940723AG31</t>
  </si>
  <si>
    <t>MAH1701013C30</t>
  </si>
  <si>
    <t>9EC3F2C5-F14A-4798-8AC6-35C9B5728D5F</t>
  </si>
  <si>
    <t>PAL940723AG32</t>
  </si>
  <si>
    <t>MAH1701013C31</t>
  </si>
  <si>
    <t>26190253-A3A0-41F8-BB21-252F27B02B16</t>
  </si>
  <si>
    <t>PAL940723AG33</t>
  </si>
  <si>
    <t>MAH1701013C32</t>
  </si>
  <si>
    <t>51D5A87B-5169-475B-9EF4-1BFC41053C9B</t>
  </si>
  <si>
    <t>PAL940723AG34</t>
  </si>
  <si>
    <t>MAH1701013C33</t>
  </si>
  <si>
    <t>8DE63073-A303-4292-8021-7C44A89865A0</t>
  </si>
  <si>
    <t>PAL940723AG35</t>
  </si>
  <si>
    <t>MAH1701013C34</t>
  </si>
  <si>
    <t>F97B1D9C-9906-45A0-966F-BF7641D51671</t>
  </si>
  <si>
    <t>PAL940723AG36</t>
  </si>
  <si>
    <t>MAH1701013C35</t>
  </si>
  <si>
    <t>E18396FB-431C-459D-B494-17006699F483</t>
  </si>
  <si>
    <t>PAL940723AG37</t>
  </si>
  <si>
    <t>MAH1701013C36</t>
  </si>
  <si>
    <t>CF6E225F-53A2-4444-99F5-8F319B1B3CBD</t>
  </si>
  <si>
    <t>PAL940723AG38</t>
  </si>
  <si>
    <t>MAH1701013C37</t>
  </si>
  <si>
    <t>1F4EE132-0AB8-4EB3-82FD-09759B8C0D9A</t>
  </si>
  <si>
    <t>PAL940723AG39</t>
  </si>
  <si>
    <t>MAH1701013C38</t>
  </si>
  <si>
    <t>3156963F-EADC-474D-8AB9-ACE515919C84</t>
  </si>
  <si>
    <t>PAL940723AG40</t>
  </si>
  <si>
    <t>MAH1701013C39</t>
  </si>
  <si>
    <t>408D6EB3-62BC-42D8-9682-20BEF4897D38</t>
  </si>
  <si>
    <t>PAL940723AG41</t>
  </si>
  <si>
    <t>MAH1701013C40</t>
  </si>
  <si>
    <t>2366CEAF-6A26-48DD-A175-F1BE71756949</t>
  </si>
  <si>
    <t>F1E8F5D7-6B75-48CB-8BDC-810F35E394A8</t>
  </si>
  <si>
    <t>BB03421E-F757-4FA8-90A9-AF8C00BDA457</t>
  </si>
  <si>
    <t>727373F6-4BC4-46C2-B2C4-FC5DC25F8F60</t>
  </si>
  <si>
    <t>7126D168-1F82-4A8D-A809-47379CCCBFE2</t>
  </si>
  <si>
    <t>15B6D1F1-0064-4E4E-B689-4669EA0A6BDB</t>
  </si>
  <si>
    <t>13BF6B0E-E593-47BD-BE5E-338D445E52E4</t>
  </si>
  <si>
    <t>PAL940723AG42</t>
  </si>
  <si>
    <t>MAH1701013C41</t>
  </si>
  <si>
    <t>763281CA-1A98-4CE5-A946-F6948B85DBC7</t>
  </si>
  <si>
    <t>PAL940723AG43</t>
  </si>
  <si>
    <t>MAH1701013C42</t>
  </si>
  <si>
    <t>6217586D-D295-448F-AE5A-B50184CB2D1E</t>
  </si>
  <si>
    <t>PAL940723AG44</t>
  </si>
  <si>
    <t>MAH1701013C43</t>
  </si>
  <si>
    <t>A7299AE1-95E5-4E7A-92EE-9871492474E8</t>
  </si>
  <si>
    <t>PAL940723AG45</t>
  </si>
  <si>
    <t>MAH1701013C44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</si>
</sst>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91">
    <xf numFmtId="0" fontId="0" fillId="0" borderId="0" xfId="0"/>
    <xf numFmtId="14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vertical="top"/>
    </xf>
    <xf numFmtId="4" fontId="3" fillId="6" borderId="1" xfId="0" applyNumberFormat="1" applyFont="1" applyFill="1" applyBorder="1" applyAlignment="1">
      <alignment vertical="top"/>
    </xf>
    <xf numFmtId="0" fontId="0" fillId="0" borderId="0" xfId="0" applyFont="1" applyAlignment="1"/>
    <xf numFmtId="4" fontId="0" fillId="0" borderId="0" xfId="0" applyNumberFormat="1" applyFont="1" applyAlignment="1"/>
    <xf numFmtId="0" fontId="4" fillId="2" borderId="1" xfId="0" applyNumberFormat="1" applyFont="1" applyFill="1" applyBorder="1" applyAlignment="1" applyProtection="1">
      <alignment horizontal="center"/>
    </xf>
    <xf numFmtId="49" fontId="5" fillId="3" borderId="1" xfId="0" applyNumberFormat="1" applyFont="1" applyFill="1" applyBorder="1" applyAlignment="1" applyProtection="1">
      <alignment horizontal="left" vertical="top"/>
    </xf>
    <xf numFmtId="4" fontId="5" fillId="3" borderId="1" xfId="0" applyNumberFormat="1" applyFont="1" applyFill="1" applyBorder="1" applyAlignment="1" applyProtection="1">
      <alignment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4" fontId="5" fillId="0" borderId="1" xfId="0" applyNumberFormat="1" applyFont="1" applyFill="1" applyBorder="1" applyAlignment="1" applyProtection="1">
      <alignment horizontal="right" vertical="top"/>
    </xf>
    <xf numFmtId="49" fontId="2" fillId="3" borderId="1" xfId="0" applyNumberFormat="1" applyFont="1" applyFill="1" applyBorder="1" applyAlignment="1" applyProtection="1">
      <alignment horizontal="left" vertical="top"/>
    </xf>
    <xf numFmtId="4" fontId="2" fillId="3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horizontal="left" vertical="top"/>
    </xf>
    <xf numFmtId="4" fontId="2" fillId="3" borderId="1" xfId="0" applyNumberFormat="1" applyFont="1" applyFill="1" applyBorder="1" applyAlignment="1" applyProtection="1">
      <alignment horizontal="right" vertical="top"/>
    </xf>
    <xf numFmtId="4" fontId="5" fillId="3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vertical="top"/>
    </xf>
    <xf numFmtId="164" fontId="2" fillId="0" borderId="1" xfId="0" applyNumberFormat="1" applyFont="1" applyFill="1" applyBorder="1" applyAlignment="1" applyProtection="1">
      <alignment horizontal="left" vertical="top"/>
    </xf>
    <xf numFmtId="4" fontId="2" fillId="0" borderId="1" xfId="0" applyNumberFormat="1" applyFont="1" applyFill="1" applyBorder="1" applyAlignment="1" applyProtection="1">
      <alignment vertical="top"/>
    </xf>
    <xf numFmtId="0" fontId="2" fillId="3" borderId="1" xfId="0" applyNumberFormat="1" applyFont="1" applyFill="1" applyBorder="1" applyAlignment="1" applyProtection="1">
      <alignment vertical="top"/>
    </xf>
    <xf numFmtId="14" fontId="2" fillId="3" borderId="1" xfId="0" applyNumberFormat="1" applyFont="1" applyFill="1" applyBorder="1" applyAlignment="1" applyProtection="1">
      <alignment horizontal="left"/>
    </xf>
    <xf numFmtId="49" fontId="2" fillId="3" borderId="1" xfId="0" applyNumberFormat="1" applyFont="1" applyFill="1" applyBorder="1" applyAlignment="1" applyProtection="1"/>
    <xf numFmtId="4" fontId="2" fillId="3" borderId="1" xfId="0" applyNumberFormat="1" applyFont="1" applyFill="1" applyBorder="1" applyAlignment="1" applyProtection="1"/>
    <xf numFmtId="49" fontId="5" fillId="3" borderId="1" xfId="0" applyNumberFormat="1" applyFont="1" applyFill="1" applyBorder="1" applyAlignment="1" applyProtection="1">
      <alignment horizontal="left"/>
    </xf>
    <xf numFmtId="164" fontId="2" fillId="3" borderId="1" xfId="0" applyNumberFormat="1" applyFont="1" applyFill="1" applyBorder="1" applyAlignment="1" applyProtection="1">
      <alignment horizontal="left" vertical="top"/>
    </xf>
    <xf numFmtId="49" fontId="2" fillId="0" borderId="1" xfId="0" applyNumberFormat="1" applyFont="1" applyFill="1" applyBorder="1" applyAlignment="1" applyProtection="1"/>
    <xf numFmtId="14" fontId="2" fillId="0" borderId="1" xfId="0" applyNumberFormat="1" applyFont="1" applyFill="1" applyBorder="1" applyAlignment="1" applyProtection="1">
      <alignment horizontal="left"/>
    </xf>
    <xf numFmtId="4" fontId="2" fillId="0" borderId="1" xfId="0" applyNumberFormat="1" applyFont="1" applyFill="1" applyBorder="1" applyAlignment="1" applyProtection="1"/>
    <xf numFmtId="164" fontId="2" fillId="4" borderId="1" xfId="0" applyNumberFormat="1" applyFont="1" applyFill="1" applyBorder="1" applyAlignment="1" applyProtection="1">
      <alignment horizontal="left" vertical="top"/>
    </xf>
    <xf numFmtId="0" fontId="2" fillId="4" borderId="1" xfId="0" applyNumberFormat="1" applyFont="1" applyFill="1" applyBorder="1" applyAlignment="1" applyProtection="1">
      <alignment vertical="top"/>
    </xf>
    <xf numFmtId="4" fontId="2" fillId="4" borderId="1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left"/>
    </xf>
    <xf numFmtId="164" fontId="2" fillId="4" borderId="1" xfId="0" applyNumberFormat="1" applyFont="1" applyFill="1" applyBorder="1" applyAlignment="1" applyProtection="1">
      <alignment horizontal="left"/>
    </xf>
    <xf numFmtId="14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top"/>
    </xf>
    <xf numFmtId="4" fontId="2" fillId="7" borderId="1" xfId="0" applyNumberFormat="1" applyFont="1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164" fontId="2" fillId="5" borderId="1" xfId="0" applyNumberFormat="1" applyFont="1" applyFill="1" applyBorder="1" applyAlignment="1">
      <alignment vertical="top"/>
    </xf>
    <xf numFmtId="4" fontId="2" fillId="5" borderId="1" xfId="0" applyNumberFormat="1" applyFont="1" applyFill="1" applyBorder="1" applyAlignment="1">
      <alignment vertical="top"/>
    </xf>
    <xf numFmtId="0" fontId="2" fillId="7" borderId="1" xfId="0" applyNumberFormat="1" applyFont="1" applyFill="1" applyBorder="1" applyAlignment="1" applyProtection="1">
      <alignment vertical="top"/>
    </xf>
    <xf numFmtId="4" fontId="0" fillId="0" borderId="1" xfId="0" applyNumberFormat="1" applyFont="1" applyBorder="1" applyAlignment="1"/>
    <xf numFmtId="0" fontId="4" fillId="0" borderId="1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>
      <alignment horizontal="center"/>
    </xf>
    <xf numFmtId="49" fontId="0" fillId="0" borderId="1" xfId="0" applyNumberFormat="1" applyFont="1" applyBorder="1" applyAlignment="1"/>
    <xf numFmtId="49" fontId="5" fillId="3" borderId="2" xfId="0" applyNumberFormat="1" applyFont="1" applyFill="1" applyBorder="1" applyAlignment="1" applyProtection="1">
      <alignment horizontal="left" vertical="top"/>
    </xf>
    <xf numFmtId="4" fontId="5" fillId="3" borderId="2" xfId="0" applyNumberFormat="1" applyFont="1" applyFill="1" applyBorder="1" applyAlignment="1" applyProtection="1">
      <alignment vertical="top"/>
    </xf>
    <xf numFmtId="49" fontId="5" fillId="0" borderId="2" xfId="0" applyNumberFormat="1" applyFont="1" applyFill="1" applyBorder="1" applyAlignment="1" applyProtection="1">
      <alignment horizontal="left" vertical="top"/>
    </xf>
    <xf numFmtId="4" fontId="5" fillId="0" borderId="2" xfId="0" applyNumberFormat="1" applyFont="1" applyFill="1" applyBorder="1" applyAlignment="1" applyProtection="1">
      <alignment horizontal="right" vertical="top"/>
    </xf>
    <xf numFmtId="0" fontId="2" fillId="3" borderId="2" xfId="0" applyNumberFormat="1" applyFont="1" applyFill="1" applyBorder="1" applyAlignment="1" applyProtection="1">
      <alignment horizontal="left" vertical="top"/>
    </xf>
    <xf numFmtId="4" fontId="2" fillId="3" borderId="2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vertical="top"/>
    </xf>
    <xf numFmtId="4" fontId="2" fillId="0" borderId="2" xfId="0" applyNumberFormat="1" applyFont="1" applyFill="1" applyBorder="1" applyAlignment="1" applyProtection="1">
      <alignment vertical="top"/>
    </xf>
    <xf numFmtId="0" fontId="2" fillId="3" borderId="2" xfId="0" applyNumberFormat="1" applyFont="1" applyFill="1" applyBorder="1" applyAlignment="1" applyProtection="1">
      <alignment vertical="top"/>
    </xf>
    <xf numFmtId="0" fontId="2" fillId="4" borderId="2" xfId="0" applyNumberFormat="1" applyFont="1" applyFill="1" applyBorder="1" applyAlignment="1" applyProtection="1">
      <alignment vertical="top"/>
    </xf>
    <xf numFmtId="4" fontId="2" fillId="4" borderId="2" xfId="0" applyNumberFormat="1" applyFont="1" applyFill="1" applyBorder="1" applyAlignment="1" applyProtection="1">
      <alignment vertical="top"/>
    </xf>
    <xf numFmtId="0" fontId="2" fillId="5" borderId="2" xfId="0" applyFont="1" applyFill="1" applyBorder="1" applyAlignment="1">
      <alignment vertical="top"/>
    </xf>
    <xf numFmtId="4" fontId="2" fillId="5" borderId="2" xfId="0" applyNumberFormat="1" applyFont="1" applyFill="1" applyBorder="1" applyAlignment="1">
      <alignment vertical="top"/>
    </xf>
    <xf numFmtId="4" fontId="0" fillId="0" borderId="0" xfId="0" applyNumberFormat="1"/>
    <xf numFmtId="0" fontId="3" fillId="5" borderId="1" xfId="0" applyFont="1" applyFill="1" applyBorder="1" applyAlignment="1">
      <alignment vertical="top"/>
    </xf>
    <xf numFmtId="4" fontId="3" fillId="5" borderId="1" xfId="0" applyNumberFormat="1" applyFont="1" applyFill="1" applyBorder="1" applyAlignment="1">
      <alignment vertical="top"/>
    </xf>
    <xf numFmtId="0" fontId="3" fillId="8" borderId="1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/>
    </xf>
    <xf numFmtId="0" fontId="6" fillId="6" borderId="1" xfId="0" applyFont="1" applyFill="1" applyBorder="1" applyAlignment="1"/>
    <xf numFmtId="14" fontId="6" fillId="6" borderId="1" xfId="0" applyNumberFormat="1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/>
    <xf numFmtId="4" fontId="0" fillId="6" borderId="1" xfId="0" applyNumberFormat="1" applyFill="1" applyBorder="1"/>
    <xf numFmtId="0" fontId="0" fillId="6" borderId="1" xfId="0" applyFill="1" applyBorder="1"/>
    <xf numFmtId="4" fontId="0" fillId="0" borderId="1" xfId="0" applyNumberFormat="1" applyBorder="1"/>
    <xf numFmtId="0" fontId="0" fillId="0" borderId="1" xfId="0" applyBorder="1"/>
    <xf numFmtId="164" fontId="3" fillId="5" borderId="1" xfId="0" applyNumberFormat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4" fontId="0" fillId="0" borderId="1" xfId="0" applyNumberFormat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9" fontId="0" fillId="0" borderId="1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4" fontId="6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vertical="top"/>
    </xf>
    <xf numFmtId="4" fontId="0" fillId="0" borderId="1" xfId="0" applyNumberFormat="1" applyFill="1" applyBorder="1"/>
    <xf numFmtId="0" fontId="2" fillId="5" borderId="0" xfId="0" applyFont="1" applyFill="1" applyBorder="1" applyAlignment="1">
      <alignment vertical="top"/>
    </xf>
    <xf numFmtId="164" fontId="2" fillId="5" borderId="0" xfId="0" applyNumberFormat="1" applyFont="1" applyFill="1" applyBorder="1" applyAlignment="1">
      <alignment vertical="top"/>
    </xf>
    <xf numFmtId="4" fontId="2" fillId="5" borderId="0" xfId="0" applyNumberFormat="1" applyFont="1" applyFill="1" applyBorder="1" applyAlignment="1">
      <alignment vertical="top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4" fontId="0" fillId="0" borderId="0" xfId="0" applyNumberFormat="1"/>
    <xf numFmtId="0" fontId="0" fillId="6" borderId="0" xfId="0" applyFill="1"/>
    <xf numFmtId="14" fontId="0" fillId="6" borderId="0" xfId="0" applyNumberFormat="1" applyFill="1"/>
    <xf numFmtId="4" fontId="0" fillId="6" borderId="0" xfId="0" applyNumberFormat="1" applyFill="1"/>
    <xf numFmtId="0" fontId="0" fillId="0" borderId="0" xfId="0" applyFill="1"/>
    <xf numFmtId="2" fontId="0" fillId="0" borderId="0" xfId="0" applyNumberFormat="1"/>
    <xf numFmtId="4" fontId="0" fillId="0" borderId="0" xfId="0" applyNumberForma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Pagos</a:t>
            </a:r>
            <a:r>
              <a:rPr lang="en-US" baseline="0"/>
              <a:t> anuales a PASA</a:t>
            </a:r>
            <a:r>
              <a:rPr lang="en-US"/>
              <a:t>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pasa!$B$92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pasa!$A$93:$A$100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pasa!$B$93:$B$100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5028874.34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7918720"/>
        <c:axId val="80002368"/>
        <c:axId val="0"/>
      </c:bar3DChart>
      <c:catAx>
        <c:axId val="117918720"/>
        <c:scaling>
          <c:orientation val="minMax"/>
        </c:scaling>
        <c:delete val="0"/>
        <c:axPos val="b"/>
        <c:majorTickMark val="none"/>
        <c:minorTickMark val="none"/>
        <c:tickLblPos val="nextTo"/>
        <c:crossAx val="80002368"/>
        <c:crosses val="autoZero"/>
        <c:auto val="1"/>
        <c:lblAlgn val="ctr"/>
        <c:lblOffset val="100"/>
        <c:noMultiLvlLbl val="0"/>
      </c:catAx>
      <c:valAx>
        <c:axId val="80002368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7918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´Costo del servicio de recolección de basura 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'servicio '!$B$4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9433198380566803E-2"/>
                  <c:y val="-1.036269430051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672064777327937E-2"/>
                  <c:y val="-2.072538860103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727395411605934E-2"/>
                  <c:y val="-1.38169257340242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831309041835357E-2"/>
                  <c:y val="-2.0725388601036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9433198380566803E-2"/>
                  <c:y val="-1.036269430051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512820512820513E-2"/>
                  <c:y val="-2.7633851468048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1.1875843454790824E-2"/>
                  <c:y val="-3.45423143350604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'!$A$5:$A$12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'servicio '!$B$5:$B$12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23900675.079999998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'servicio '!$C$4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layout>
                <c:manualLayout>
                  <c:x val="1.8353576248313012E-2"/>
                  <c:y val="-4.1450777202072506E-2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3751686909581647E-2"/>
                  <c:y val="-1.036269430051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3184885290148446E-3"/>
                  <c:y val="1.03626943005181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'!$A$5:$A$12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'servicio '!$C$5:$C$12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7543311.5099999998</c:v>
                </c:pt>
              </c:numCache>
            </c:numRef>
          </c:val>
        </c:ser>
        <c:ser>
          <c:idx val="2"/>
          <c:order val="2"/>
          <c:tx>
            <c:strRef>
              <c:f>'servicio '!$D$4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dLbls>
            <c:dLbl>
              <c:idx val="7"/>
              <c:layout>
                <c:manualLayout>
                  <c:x val="3.4547908232118757E-2"/>
                  <c:y val="-1.7271157167530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'!$A$5:$A$12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'servicio '!$D$5:$D$12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16357363.57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7961216"/>
        <c:axId val="137315456"/>
        <c:axId val="0"/>
      </c:bar3DChart>
      <c:catAx>
        <c:axId val="11796121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315456"/>
        <c:crosses val="autoZero"/>
        <c:auto val="1"/>
        <c:lblAlgn val="ctr"/>
        <c:lblOffset val="100"/>
        <c:noMultiLvlLbl val="0"/>
      </c:catAx>
      <c:valAx>
        <c:axId val="1373154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79612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´Costo del servicio de recolección de basura anual 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'servicio '!$B$41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'servicio '!$A$42:$A$49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'servicio '!$B$42:$B$49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7543311.5099999998</c:v>
                </c:pt>
              </c:numCache>
            </c:numRef>
          </c:val>
        </c:ser>
        <c:ser>
          <c:idx val="1"/>
          <c:order val="1"/>
          <c:tx>
            <c:strRef>
              <c:f>'servicio '!$C$41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'servicio '!$A$42:$A$49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'servicio '!$C$42:$C$49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16357363.57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17963776"/>
        <c:axId val="137317760"/>
        <c:axId val="0"/>
      </c:bar3DChart>
      <c:catAx>
        <c:axId val="117963776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317760"/>
        <c:crosses val="autoZero"/>
        <c:auto val="1"/>
        <c:lblAlgn val="ctr"/>
        <c:lblOffset val="100"/>
        <c:noMultiLvlLbl val="0"/>
      </c:catAx>
      <c:valAx>
        <c:axId val="1373177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79637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´Costo del servicio de recolección de basura</a:t>
            </a:r>
            <a:r>
              <a:rPr lang="es-MX" baseline="0"/>
              <a:t> mensual 2020</a:t>
            </a:r>
            <a:endParaRPr lang="es-MX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'servicio '!$B$78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'servicio '!$A$79:$A$90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'!$B$79:$B$90</c:f>
              <c:numCache>
                <c:formatCode>#,##0.00</c:formatCode>
                <c:ptCount val="12"/>
                <c:pt idx="0">
                  <c:v>7571942.1600000001</c:v>
                </c:pt>
                <c:pt idx="3">
                  <c:v>15879610.73</c:v>
                </c:pt>
                <c:pt idx="4">
                  <c:v>7942730.7800000003</c:v>
                </c:pt>
                <c:pt idx="11">
                  <c:v>8338767.8099999996</c:v>
                </c:pt>
              </c:numCache>
            </c:numRef>
          </c:val>
        </c:ser>
        <c:ser>
          <c:idx val="1"/>
          <c:order val="1"/>
          <c:tx>
            <c:strRef>
              <c:f>'servicio '!$C$78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'servicio '!$A$79:$A$90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'!$C$79:$C$90</c:f>
              <c:numCache>
                <c:formatCode>#,##0.00</c:formatCode>
                <c:ptCount val="12"/>
                <c:pt idx="8">
                  <c:v>3503570.98</c:v>
                </c:pt>
                <c:pt idx="9">
                  <c:v>5349807.67</c:v>
                </c:pt>
                <c:pt idx="10">
                  <c:v>5349887.0599999996</c:v>
                </c:pt>
                <c:pt idx="11">
                  <c:v>5349950.34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17964288"/>
        <c:axId val="137320064"/>
        <c:axId val="0"/>
      </c:bar3DChart>
      <c:catAx>
        <c:axId val="1179642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320064"/>
        <c:crosses val="autoZero"/>
        <c:auto val="1"/>
        <c:lblAlgn val="ctr"/>
        <c:lblOffset val="100"/>
        <c:noMultiLvlLbl val="0"/>
      </c:catAx>
      <c:valAx>
        <c:axId val="137320064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179642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´Costo del servicio de recolección de basura mensual 2020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'servicio '!$B$78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763677466845539E-2"/>
                  <c:y val="-7.7854676583296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626308296495041E-2"/>
                  <c:y val="-5.190311772219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3282885370618803E-2"/>
                  <c:y val="-1.55709353166590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'!$A$79:$A$90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'!$B$79:$B$90</c:f>
              <c:numCache>
                <c:formatCode>#,##0.00</c:formatCode>
                <c:ptCount val="12"/>
                <c:pt idx="0">
                  <c:v>7571942.1600000001</c:v>
                </c:pt>
                <c:pt idx="3">
                  <c:v>15879610.73</c:v>
                </c:pt>
                <c:pt idx="4">
                  <c:v>7942730.7800000003</c:v>
                </c:pt>
                <c:pt idx="11">
                  <c:v>8338767.8099999996</c:v>
                </c:pt>
              </c:numCache>
            </c:numRef>
          </c:val>
        </c:ser>
        <c:ser>
          <c:idx val="1"/>
          <c:order val="1"/>
          <c:tx>
            <c:strRef>
              <c:f>'servicio '!$C$78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dLbls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layout>
                <c:manualLayout>
                  <c:x val="8.3818387334227695E-3"/>
                  <c:y val="-5.1903117722196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'!$A$79:$A$90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'!$C$79:$C$90</c:f>
              <c:numCache>
                <c:formatCode>#,##0.00</c:formatCode>
                <c:ptCount val="12"/>
                <c:pt idx="8">
                  <c:v>3503570.98</c:v>
                </c:pt>
                <c:pt idx="9">
                  <c:v>5349807.67</c:v>
                </c:pt>
                <c:pt idx="10">
                  <c:v>5349887.0599999996</c:v>
                </c:pt>
                <c:pt idx="11">
                  <c:v>5349950.34</c:v>
                </c:pt>
              </c:numCache>
            </c:numRef>
          </c:val>
        </c:ser>
        <c:ser>
          <c:idx val="2"/>
          <c:order val="2"/>
          <c:tx>
            <c:strRef>
              <c:f>'servicio '!$D$78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dLbls>
            <c:dLbl>
              <c:idx val="0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10"/>
              <c:layout>
                <c:manualLayout>
                  <c:x val="-1.0244469563072274E-2"/>
                  <c:y val="-2.595155886109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'!$A$79:$A$90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'!$D$79:$D$90</c:f>
              <c:numCache>
                <c:formatCode>#,##0.00</c:formatCode>
                <c:ptCount val="12"/>
                <c:pt idx="0">
                  <c:v>7571942.1600000001</c:v>
                </c:pt>
                <c:pt idx="1">
                  <c:v>0</c:v>
                </c:pt>
                <c:pt idx="2">
                  <c:v>0</c:v>
                </c:pt>
                <c:pt idx="3">
                  <c:v>15879610.73</c:v>
                </c:pt>
                <c:pt idx="4">
                  <c:v>7942730.7800000003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3503570.98</c:v>
                </c:pt>
                <c:pt idx="9">
                  <c:v>5349807.67</c:v>
                </c:pt>
                <c:pt idx="10">
                  <c:v>5349887.0599999996</c:v>
                </c:pt>
                <c:pt idx="11">
                  <c:v>13688718.149999999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7064960"/>
        <c:axId val="137469952"/>
        <c:axId val="0"/>
      </c:bar3DChart>
      <c:catAx>
        <c:axId val="1370649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69952"/>
        <c:crosses val="autoZero"/>
        <c:auto val="1"/>
        <c:lblAlgn val="ctr"/>
        <c:lblOffset val="100"/>
        <c:noMultiLvlLbl val="0"/>
      </c:catAx>
      <c:valAx>
        <c:axId val="137469952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70649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´Costo del servicio de recolección de basura mensual 2021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'servicio '!$B$128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cat>
            <c:strRef>
              <c:f>'servicio '!$A$129:$A$130</c:f>
              <c:strCache>
                <c:ptCount val="2"/>
                <c:pt idx="0">
                  <c:v>Enero </c:v>
                </c:pt>
                <c:pt idx="1">
                  <c:v>Febrero </c:v>
                </c:pt>
              </c:strCache>
            </c:strRef>
          </c:cat>
          <c:val>
            <c:numRef>
              <c:f>'servicio '!$B$129:$B$130</c:f>
              <c:numCache>
                <c:formatCode>#,##0.00</c:formatCode>
                <c:ptCount val="2"/>
                <c:pt idx="0">
                  <c:v>2514437.17</c:v>
                </c:pt>
                <c:pt idx="1">
                  <c:v>2514437.17</c:v>
                </c:pt>
              </c:numCache>
            </c:numRef>
          </c:val>
        </c:ser>
        <c:ser>
          <c:idx val="1"/>
          <c:order val="1"/>
          <c:tx>
            <c:strRef>
              <c:f>'servicio '!$C$128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cat>
            <c:strRef>
              <c:f>'servicio '!$A$129:$A$130</c:f>
              <c:strCache>
                <c:ptCount val="2"/>
                <c:pt idx="0">
                  <c:v>Enero </c:v>
                </c:pt>
                <c:pt idx="1">
                  <c:v>Febrero </c:v>
                </c:pt>
              </c:strCache>
            </c:strRef>
          </c:cat>
          <c:val>
            <c:numRef>
              <c:f>'servicio '!$C$129:$C$130</c:f>
              <c:numCache>
                <c:formatCode>#,##0.00</c:formatCode>
                <c:ptCount val="2"/>
                <c:pt idx="0">
                  <c:v>5349995.7</c:v>
                </c:pt>
                <c:pt idx="1">
                  <c:v>5506292.1300000008</c:v>
                </c:pt>
              </c:numCache>
            </c:numRef>
          </c:val>
        </c:ser>
        <c:ser>
          <c:idx val="2"/>
          <c:order val="2"/>
          <c:tx>
            <c:strRef>
              <c:f>'servicio '!$D$128</c:f>
              <c:strCache>
                <c:ptCount val="1"/>
                <c:pt idx="0">
                  <c:v>Suma </c:v>
                </c:pt>
              </c:strCache>
            </c:strRef>
          </c:tx>
          <c:invertIfNegative val="0"/>
          <c:cat>
            <c:strRef>
              <c:f>'servicio '!$A$129:$A$130</c:f>
              <c:strCache>
                <c:ptCount val="2"/>
                <c:pt idx="0">
                  <c:v>Enero </c:v>
                </c:pt>
                <c:pt idx="1">
                  <c:v>Febrero </c:v>
                </c:pt>
              </c:strCache>
            </c:strRef>
          </c:cat>
          <c:val>
            <c:numRef>
              <c:f>'servicio '!$D$129:$D$130</c:f>
              <c:numCache>
                <c:formatCode>#,##0.00</c:formatCode>
                <c:ptCount val="2"/>
                <c:pt idx="0">
                  <c:v>7864432.8700000001</c:v>
                </c:pt>
                <c:pt idx="1">
                  <c:v>8020729.3000000007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37065984"/>
        <c:axId val="137472256"/>
        <c:axId val="0"/>
      </c:bar3DChart>
      <c:catAx>
        <c:axId val="1370659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72256"/>
        <c:crosses val="autoZero"/>
        <c:auto val="1"/>
        <c:lblAlgn val="ctr"/>
        <c:lblOffset val="100"/>
        <c:noMultiLvlLbl val="0"/>
      </c:catAx>
      <c:valAx>
        <c:axId val="1374722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70659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 sz="1800" b="1" i="0" u="none" strike="noStrike" baseline="0">
                <a:effectLst/>
              </a:rPr>
              <a:t>Costo del servicio de recolección de basura mensual 2021</a:t>
            </a:r>
            <a:endParaRPr lang="es-MX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'servicio '!$B$128</c:f>
              <c:strCache>
                <c:ptCount val="1"/>
                <c:pt idx="0">
                  <c:v>pasa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2.0366598778004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606935705842442E-2"/>
                  <c:y val="-4.073351828984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947975379000648E-2"/>
                  <c:y val="1.22199592668022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'!$A$129:$A$140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'!$B$129:$B$140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</c:numCache>
            </c:numRef>
          </c:val>
        </c:ser>
        <c:ser>
          <c:idx val="1"/>
          <c:order val="1"/>
          <c:tx>
            <c:strRef>
              <c:f>'servicio '!$C$128</c:f>
              <c:strCache>
                <c:ptCount val="1"/>
                <c:pt idx="0">
                  <c:v>op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4.5086703150211502E-2"/>
                  <c:y val="-5.29531568228106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7225430921422259E-2"/>
                  <c:y val="1.62932790224032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'servicio '!$A$129:$A$140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'servicio '!$C$129:$C$140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cylinder"/>
        <c:axId val="137067008"/>
        <c:axId val="137474560"/>
        <c:axId val="0"/>
      </c:bar3DChart>
      <c:catAx>
        <c:axId val="137067008"/>
        <c:scaling>
          <c:orientation val="minMax"/>
        </c:scaling>
        <c:delete val="0"/>
        <c:axPos val="b"/>
        <c:majorTickMark val="none"/>
        <c:minorTickMark val="none"/>
        <c:tickLblPos val="nextTo"/>
        <c:crossAx val="137474560"/>
        <c:crosses val="autoZero"/>
        <c:auto val="1"/>
        <c:lblAlgn val="ctr"/>
        <c:lblOffset val="100"/>
        <c:noMultiLvlLbl val="0"/>
      </c:catAx>
      <c:valAx>
        <c:axId val="137474560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370670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161924</xdr:colOff>
      <xdr:row>87</xdr:row>
      <xdr:rowOff>0</xdr:rowOff>
    </xdr:from>
    <xdr:to>
      <xdr:col>8</xdr:col>
      <xdr:colOff>428625</xdr:colOff>
      <xdr:row>104</xdr:row>
      <xdr:rowOff>57150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342899</xdr:colOff>
      <xdr:row>14</xdr:row>
      <xdr:rowOff>85725</xdr:rowOff>
    </xdr:from>
    <xdr:to>
      <xdr:col>14</xdr:col>
      <xdr:colOff>38099</xdr:colOff>
      <xdr:row>33</xdr:row>
      <xdr:rowOff>142875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114300</xdr:colOff>
      <xdr:row>50</xdr:row>
      <xdr:rowOff>152399</xdr:rowOff>
    </xdr:from>
    <xdr:to>
      <xdr:col>12</xdr:col>
      <xdr:colOff>714375</xdr:colOff>
      <xdr:row>70</xdr:row>
      <xdr:rowOff>47624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142874</xdr:colOff>
      <xdr:row>76</xdr:row>
      <xdr:rowOff>142874</xdr:rowOff>
    </xdr:from>
    <xdr:to>
      <xdr:col>16</xdr:col>
      <xdr:colOff>0</xdr:colOff>
      <xdr:row>96</xdr:row>
      <xdr:rowOff>38099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15874</xdr:colOff>
      <xdr:row>98</xdr:row>
      <xdr:rowOff>69849</xdr:rowOff>
    </xdr:from>
    <xdr:to>
      <xdr:col>16</xdr:col>
      <xdr:colOff>63500</xdr:colOff>
      <xdr:row>124</xdr:row>
      <xdr:rowOff>10582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101600</xdr:colOff>
      <xdr:row>144</xdr:row>
      <xdr:rowOff>41274</xdr:rowOff>
    </xdr:from>
    <xdr:to>
      <xdr:col>10</xdr:col>
      <xdr:colOff>92075</xdr:colOff>
      <xdr:row>164</xdr:row>
      <xdr:rowOff>31749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296332</xdr:colOff>
      <xdr:row>125</xdr:row>
      <xdr:rowOff>31750</xdr:rowOff>
    </xdr:from>
    <xdr:to>
      <xdr:col>13</xdr:col>
      <xdr:colOff>761999</xdr:colOff>
      <xdr:row>141</xdr:row>
      <xdr:rowOff>101600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>
      <selection activeCell="A2" sqref="A2"/>
    </sheetView>
  </sheetViews>
  <sheetFormatPr baseColWidth="10" defaultRowHeight="15" x14ac:dyDescent="0.25"/>
  <cols>
    <col min="1" max="1" width="49.5703125" style="4" customWidth="1"/>
    <col min="2" max="2" width="13.7109375" style="4" customWidth="1"/>
    <col min="3" max="3" width="54.140625" style="4" customWidth="1"/>
    <col min="4" max="4" width="14.28515625" style="4" customWidth="1"/>
    <col min="5" max="5" width="12.7109375" style="4" bestFit="1" customWidth="1"/>
    <col min="6" max="16384" width="11.42578125" style="4"/>
  </cols>
  <sheetData>
    <row r="1" spans="1: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86</v>
      </c>
    </row>
    <row r="2" spans="1:5" x14ac:dyDescent="0.25">
      <c r="A2" s="7" t="s">
        <v>4</v>
      </c>
      <c r="B2" s="7" t="s">
        <v>5</v>
      </c>
      <c r="C2" s="7" t="s">
        <v>6</v>
      </c>
      <c r="D2" s="8">
        <v>4281376.1100000003</v>
      </c>
      <c r="E2" s="40">
        <f>SUM(D2:D15 )</f>
        <v>72183034.639999986</v>
      </c>
    </row>
    <row r="3" spans="1:5" x14ac:dyDescent="0.25">
      <c r="A3" s="7" t="s">
        <v>4</v>
      </c>
      <c r="B3" s="7" t="s">
        <v>7</v>
      </c>
      <c r="C3" s="44" t="s">
        <v>8</v>
      </c>
      <c r="D3" s="45">
        <v>5583106.2400000002</v>
      </c>
    </row>
    <row r="4" spans="1:5" x14ac:dyDescent="0.25">
      <c r="A4" s="7" t="s">
        <v>4</v>
      </c>
      <c r="B4" s="7" t="s">
        <v>5</v>
      </c>
      <c r="C4" s="7" t="s">
        <v>9</v>
      </c>
      <c r="D4" s="8">
        <v>1299724.5</v>
      </c>
    </row>
    <row r="5" spans="1:5" x14ac:dyDescent="0.25">
      <c r="A5" s="7" t="s">
        <v>4</v>
      </c>
      <c r="B5" s="7" t="s">
        <v>10</v>
      </c>
      <c r="C5" s="7" t="s">
        <v>11</v>
      </c>
      <c r="D5" s="8">
        <v>5586367.7199999997</v>
      </c>
    </row>
    <row r="6" spans="1:5" x14ac:dyDescent="0.25">
      <c r="A6" s="7" t="s">
        <v>4</v>
      </c>
      <c r="B6" s="7" t="s">
        <v>12</v>
      </c>
      <c r="C6" s="7" t="s">
        <v>13</v>
      </c>
      <c r="D6" s="8">
        <v>5590325.2000000002</v>
      </c>
    </row>
    <row r="7" spans="1:5" x14ac:dyDescent="0.25">
      <c r="A7" s="7" t="s">
        <v>4</v>
      </c>
      <c r="B7" s="7" t="s">
        <v>14</v>
      </c>
      <c r="C7" s="7" t="s">
        <v>15</v>
      </c>
      <c r="D7" s="8">
        <v>5582373.96</v>
      </c>
    </row>
    <row r="8" spans="1:5" x14ac:dyDescent="0.25">
      <c r="A8" s="7" t="s">
        <v>4</v>
      </c>
      <c r="B8" s="7" t="s">
        <v>16</v>
      </c>
      <c r="C8" s="7" t="s">
        <v>17</v>
      </c>
      <c r="D8" s="8">
        <v>5581055.4100000001</v>
      </c>
    </row>
    <row r="9" spans="1:5" x14ac:dyDescent="0.25">
      <c r="A9" s="7" t="s">
        <v>4</v>
      </c>
      <c r="B9" s="7" t="s">
        <v>18</v>
      </c>
      <c r="C9" s="7" t="s">
        <v>19</v>
      </c>
      <c r="D9" s="8">
        <v>5572415.4100000001</v>
      </c>
    </row>
    <row r="10" spans="1:5" x14ac:dyDescent="0.25">
      <c r="A10" s="7" t="s">
        <v>4</v>
      </c>
      <c r="B10" s="7" t="s">
        <v>20</v>
      </c>
      <c r="C10" s="7" t="s">
        <v>21</v>
      </c>
      <c r="D10" s="8">
        <v>5585940.0599999996</v>
      </c>
    </row>
    <row r="11" spans="1:5" x14ac:dyDescent="0.25">
      <c r="A11" s="7" t="s">
        <v>4</v>
      </c>
      <c r="B11" s="7" t="s">
        <v>22</v>
      </c>
      <c r="C11" s="7" t="s">
        <v>23</v>
      </c>
      <c r="D11" s="8">
        <v>5590017.3700000001</v>
      </c>
    </row>
    <row r="12" spans="1:5" x14ac:dyDescent="0.25">
      <c r="A12" s="7" t="s">
        <v>4</v>
      </c>
      <c r="B12" s="7" t="s">
        <v>24</v>
      </c>
      <c r="C12" s="7" t="s">
        <v>25</v>
      </c>
      <c r="D12" s="8">
        <v>5169721.8</v>
      </c>
    </row>
    <row r="13" spans="1:5" x14ac:dyDescent="0.25">
      <c r="A13" s="7" t="s">
        <v>4</v>
      </c>
      <c r="B13" s="7" t="s">
        <v>26</v>
      </c>
      <c r="C13" s="7" t="s">
        <v>27</v>
      </c>
      <c r="D13" s="8">
        <v>5596198.8300000001</v>
      </c>
    </row>
    <row r="14" spans="1:5" x14ac:dyDescent="0.25">
      <c r="A14" s="7" t="s">
        <v>4</v>
      </c>
      <c r="B14" s="7" t="s">
        <v>28</v>
      </c>
      <c r="C14" s="7" t="s">
        <v>29</v>
      </c>
      <c r="D14" s="8">
        <v>5579696.9800000004</v>
      </c>
    </row>
    <row r="15" spans="1:5" x14ac:dyDescent="0.25">
      <c r="A15" s="7" t="s">
        <v>4</v>
      </c>
      <c r="B15" s="7" t="s">
        <v>30</v>
      </c>
      <c r="C15" s="7" t="s">
        <v>31</v>
      </c>
      <c r="D15" s="8">
        <v>5584715.0499999998</v>
      </c>
    </row>
    <row r="16" spans="1:5" x14ac:dyDescent="0.25">
      <c r="A16" s="9" t="s">
        <v>4</v>
      </c>
      <c r="B16" s="9" t="s">
        <v>32</v>
      </c>
      <c r="C16" s="9" t="s">
        <v>33</v>
      </c>
      <c r="D16" s="10">
        <v>5937926.7800000003</v>
      </c>
      <c r="E16" s="40">
        <f>SUM( D16:D26)</f>
        <v>65310368.68999999</v>
      </c>
    </row>
    <row r="17" spans="1:5" x14ac:dyDescent="0.25">
      <c r="A17" s="9" t="s">
        <v>4</v>
      </c>
      <c r="B17" s="9" t="s">
        <v>34</v>
      </c>
      <c r="C17" s="46" t="s">
        <v>35</v>
      </c>
      <c r="D17" s="47">
        <v>5931442.2199999997</v>
      </c>
    </row>
    <row r="18" spans="1:5" x14ac:dyDescent="0.25">
      <c r="A18" s="9" t="s">
        <v>4</v>
      </c>
      <c r="B18" s="9" t="s">
        <v>36</v>
      </c>
      <c r="C18" s="9" t="s">
        <v>37</v>
      </c>
      <c r="D18" s="10">
        <v>5939556.5099999998</v>
      </c>
    </row>
    <row r="19" spans="1:5" x14ac:dyDescent="0.25">
      <c r="A19" s="9" t="s">
        <v>4</v>
      </c>
      <c r="B19" s="9" t="s">
        <v>38</v>
      </c>
      <c r="C19" s="9" t="s">
        <v>39</v>
      </c>
      <c r="D19" s="10">
        <v>5934468.4199999999</v>
      </c>
    </row>
    <row r="20" spans="1:5" x14ac:dyDescent="0.25">
      <c r="A20" s="9" t="s">
        <v>4</v>
      </c>
      <c r="B20" s="9" t="s">
        <v>40</v>
      </c>
      <c r="C20" s="9" t="s">
        <v>41</v>
      </c>
      <c r="D20" s="10">
        <v>5933214.54</v>
      </c>
    </row>
    <row r="21" spans="1:5" x14ac:dyDescent="0.25">
      <c r="A21" s="9" t="s">
        <v>4</v>
      </c>
      <c r="B21" s="9" t="s">
        <v>42</v>
      </c>
      <c r="C21" s="9" t="s">
        <v>43</v>
      </c>
      <c r="D21" s="10">
        <v>5939111.4100000001</v>
      </c>
    </row>
    <row r="22" spans="1:5" x14ac:dyDescent="0.25">
      <c r="A22" s="9" t="s">
        <v>4</v>
      </c>
      <c r="B22" s="9" t="s">
        <v>44</v>
      </c>
      <c r="C22" s="9" t="s">
        <v>45</v>
      </c>
      <c r="D22" s="10">
        <v>5933727.8700000001</v>
      </c>
    </row>
    <row r="23" spans="1:5" x14ac:dyDescent="0.25">
      <c r="A23" s="9" t="s">
        <v>4</v>
      </c>
      <c r="B23" s="9" t="s">
        <v>46</v>
      </c>
      <c r="C23" s="9" t="s">
        <v>47</v>
      </c>
      <c r="D23" s="10">
        <v>5936715.2400000002</v>
      </c>
    </row>
    <row r="24" spans="1:5" x14ac:dyDescent="0.25">
      <c r="A24" s="9" t="s">
        <v>4</v>
      </c>
      <c r="B24" s="9" t="s">
        <v>48</v>
      </c>
      <c r="C24" s="9" t="s">
        <v>49</v>
      </c>
      <c r="D24" s="10">
        <v>5943620.0800000001</v>
      </c>
    </row>
    <row r="25" spans="1:5" x14ac:dyDescent="0.25">
      <c r="A25" s="9" t="s">
        <v>4</v>
      </c>
      <c r="B25" s="9" t="s">
        <v>50</v>
      </c>
      <c r="C25" s="9" t="s">
        <v>51</v>
      </c>
      <c r="D25" s="10">
        <v>5940874.6500000004</v>
      </c>
    </row>
    <row r="26" spans="1:5" x14ac:dyDescent="0.25">
      <c r="A26" s="9" t="s">
        <v>4</v>
      </c>
      <c r="B26" s="9" t="s">
        <v>52</v>
      </c>
      <c r="C26" s="9" t="s">
        <v>53</v>
      </c>
      <c r="D26" s="10">
        <v>5939710.9699999997</v>
      </c>
    </row>
    <row r="27" spans="1:5" x14ac:dyDescent="0.25">
      <c r="A27" s="11" t="s">
        <v>4</v>
      </c>
      <c r="B27" s="11" t="s">
        <v>54</v>
      </c>
      <c r="C27" s="11" t="s">
        <v>55</v>
      </c>
      <c r="D27" s="12">
        <v>6185175.2199999997</v>
      </c>
      <c r="E27" s="40">
        <f>SUM(D27:D38 )</f>
        <v>74015264.75999999</v>
      </c>
    </row>
    <row r="28" spans="1:5" x14ac:dyDescent="0.25">
      <c r="A28" s="11" t="s">
        <v>4</v>
      </c>
      <c r="B28" s="11" t="s">
        <v>56</v>
      </c>
      <c r="C28" s="48"/>
      <c r="D28" s="49">
        <v>6183557</v>
      </c>
    </row>
    <row r="29" spans="1:5" x14ac:dyDescent="0.25">
      <c r="A29" s="11" t="s">
        <v>4</v>
      </c>
      <c r="B29" s="11" t="s">
        <v>57</v>
      </c>
      <c r="C29" s="11" t="s">
        <v>58</v>
      </c>
      <c r="D29" s="12">
        <v>6183079.2300000004</v>
      </c>
    </row>
    <row r="30" spans="1:5" x14ac:dyDescent="0.25">
      <c r="A30" s="11" t="s">
        <v>4</v>
      </c>
      <c r="B30" s="11" t="s">
        <v>59</v>
      </c>
      <c r="C30" s="11" t="s">
        <v>60</v>
      </c>
      <c r="D30" s="14">
        <v>6193972.25</v>
      </c>
    </row>
    <row r="31" spans="1:5" x14ac:dyDescent="0.25">
      <c r="A31" s="11" t="s">
        <v>4</v>
      </c>
      <c r="B31" s="11" t="s">
        <v>61</v>
      </c>
      <c r="C31" s="11" t="s">
        <v>62</v>
      </c>
      <c r="D31" s="14">
        <v>6192635.5999999996</v>
      </c>
    </row>
    <row r="32" spans="1:5" x14ac:dyDescent="0.25">
      <c r="A32" s="11" t="s">
        <v>4</v>
      </c>
      <c r="B32" s="11" t="s">
        <v>63</v>
      </c>
      <c r="C32" s="11" t="s">
        <v>64</v>
      </c>
      <c r="D32" s="14">
        <v>6195509.6299999999</v>
      </c>
    </row>
    <row r="33" spans="1:5" x14ac:dyDescent="0.25">
      <c r="A33" s="11" t="s">
        <v>4</v>
      </c>
      <c r="B33" s="11" t="s">
        <v>65</v>
      </c>
      <c r="C33" s="11" t="s">
        <v>66</v>
      </c>
      <c r="D33" s="14">
        <v>6192671.4000000004</v>
      </c>
    </row>
    <row r="34" spans="1:5" x14ac:dyDescent="0.25">
      <c r="A34" s="11" t="s">
        <v>4</v>
      </c>
      <c r="B34" s="7" t="s">
        <v>67</v>
      </c>
      <c r="C34" s="7" t="s">
        <v>68</v>
      </c>
      <c r="D34" s="15">
        <v>5940967.8200000003</v>
      </c>
    </row>
    <row r="35" spans="1:5" x14ac:dyDescent="0.25">
      <c r="A35" s="11" t="s">
        <v>4</v>
      </c>
      <c r="B35" s="7" t="s">
        <v>69</v>
      </c>
      <c r="C35" s="7" t="s">
        <v>70</v>
      </c>
      <c r="D35" s="15">
        <v>6191570.25</v>
      </c>
    </row>
    <row r="36" spans="1:5" x14ac:dyDescent="0.25">
      <c r="A36" s="11" t="s">
        <v>4</v>
      </c>
      <c r="B36" s="11" t="s">
        <v>71</v>
      </c>
      <c r="C36" s="11" t="s">
        <v>72</v>
      </c>
      <c r="D36" s="14">
        <v>6193346.0800000001</v>
      </c>
    </row>
    <row r="37" spans="1:5" x14ac:dyDescent="0.25">
      <c r="A37" s="11" t="s">
        <v>4</v>
      </c>
      <c r="B37" s="11" t="s">
        <v>73</v>
      </c>
      <c r="C37" s="11" t="s">
        <v>74</v>
      </c>
      <c r="D37" s="14">
        <v>6175554.2000000002</v>
      </c>
    </row>
    <row r="38" spans="1:5" x14ac:dyDescent="0.25">
      <c r="A38" s="11" t="s">
        <v>4</v>
      </c>
      <c r="B38" s="7" t="s">
        <v>75</v>
      </c>
      <c r="C38" s="7" t="s">
        <v>76</v>
      </c>
      <c r="D38" s="15">
        <v>6187226.0800000001</v>
      </c>
    </row>
    <row r="39" spans="1:5" x14ac:dyDescent="0.25">
      <c r="A39" s="16" t="s">
        <v>4</v>
      </c>
      <c r="B39" s="17">
        <v>42794</v>
      </c>
      <c r="C39" s="16" t="s">
        <v>77</v>
      </c>
      <c r="D39" s="18">
        <v>6513133.9900000002</v>
      </c>
      <c r="E39" s="40">
        <f>SUM(D39:D49 )</f>
        <v>71833183.890000001</v>
      </c>
    </row>
    <row r="40" spans="1:5" x14ac:dyDescent="0.25">
      <c r="A40" s="16" t="s">
        <v>4</v>
      </c>
      <c r="B40" s="17">
        <v>42860</v>
      </c>
      <c r="C40" s="50" t="s">
        <v>77</v>
      </c>
      <c r="D40" s="51">
        <v>6513133.9900000002</v>
      </c>
    </row>
    <row r="41" spans="1:5" x14ac:dyDescent="0.25">
      <c r="A41" s="16" t="s">
        <v>4</v>
      </c>
      <c r="B41" s="17">
        <v>42886</v>
      </c>
      <c r="C41" s="16" t="s">
        <v>77</v>
      </c>
      <c r="D41" s="18">
        <v>6534512.1100000003</v>
      </c>
    </row>
    <row r="42" spans="1:5" x14ac:dyDescent="0.25">
      <c r="A42" s="16" t="s">
        <v>4</v>
      </c>
      <c r="B42" s="17">
        <v>42916</v>
      </c>
      <c r="C42" s="16" t="s">
        <v>77</v>
      </c>
      <c r="D42" s="18">
        <v>6538861.8600000003</v>
      </c>
    </row>
    <row r="43" spans="1:5" x14ac:dyDescent="0.25">
      <c r="A43" s="16" t="s">
        <v>4</v>
      </c>
      <c r="B43" s="17">
        <v>42825</v>
      </c>
      <c r="C43" s="16" t="s">
        <v>77</v>
      </c>
      <c r="D43" s="18">
        <v>6525429.6699999999</v>
      </c>
    </row>
    <row r="44" spans="1:5" x14ac:dyDescent="0.25">
      <c r="A44" s="16" t="s">
        <v>4</v>
      </c>
      <c r="B44" s="17">
        <v>42944</v>
      </c>
      <c r="C44" s="16" t="s">
        <v>77</v>
      </c>
      <c r="D44" s="18">
        <v>6543072.0300000003</v>
      </c>
    </row>
    <row r="45" spans="1:5" x14ac:dyDescent="0.25">
      <c r="A45" s="16" t="s">
        <v>4</v>
      </c>
      <c r="B45" s="17">
        <v>42977</v>
      </c>
      <c r="C45" s="16" t="s">
        <v>77</v>
      </c>
      <c r="D45" s="18">
        <v>6515278.8399999999</v>
      </c>
    </row>
    <row r="46" spans="1:5" x14ac:dyDescent="0.25">
      <c r="A46" s="16" t="s">
        <v>4</v>
      </c>
      <c r="B46" s="17">
        <v>43007</v>
      </c>
      <c r="C46" s="16" t="s">
        <v>77</v>
      </c>
      <c r="D46" s="18">
        <v>6520545.3099999996</v>
      </c>
    </row>
    <row r="47" spans="1:5" x14ac:dyDescent="0.25">
      <c r="A47" s="16" t="s">
        <v>4</v>
      </c>
      <c r="B47" s="17">
        <v>43038</v>
      </c>
      <c r="C47" s="16" t="s">
        <v>77</v>
      </c>
      <c r="D47" s="18">
        <v>6543072.0300000003</v>
      </c>
    </row>
    <row r="48" spans="1:5" x14ac:dyDescent="0.25">
      <c r="A48" s="16" t="s">
        <v>4</v>
      </c>
      <c r="B48" s="17">
        <v>43068</v>
      </c>
      <c r="C48" s="16" t="s">
        <v>77</v>
      </c>
      <c r="D48" s="18">
        <v>6543072.0300000003</v>
      </c>
    </row>
    <row r="49" spans="1:5" x14ac:dyDescent="0.25">
      <c r="A49" s="16" t="s">
        <v>4</v>
      </c>
      <c r="B49" s="17">
        <v>43097</v>
      </c>
      <c r="C49" s="16" t="s">
        <v>77</v>
      </c>
      <c r="D49" s="18">
        <v>6543072.0300000003</v>
      </c>
    </row>
    <row r="50" spans="1:5" x14ac:dyDescent="0.25">
      <c r="A50" s="19" t="s">
        <v>4</v>
      </c>
      <c r="B50" s="13" t="s">
        <v>78</v>
      </c>
      <c r="C50" s="19" t="s">
        <v>77</v>
      </c>
      <c r="D50" s="12">
        <v>7089055.8300000001</v>
      </c>
      <c r="E50" s="40">
        <f>SUM(D50:D60 )</f>
        <v>70965165.319999993</v>
      </c>
    </row>
    <row r="51" spans="1:5" x14ac:dyDescent="0.25">
      <c r="A51" s="19" t="s">
        <v>4</v>
      </c>
      <c r="B51" s="13" t="s">
        <v>79</v>
      </c>
      <c r="C51" s="52" t="s">
        <v>77</v>
      </c>
      <c r="D51" s="49">
        <v>7089055.8399999999</v>
      </c>
    </row>
    <row r="52" spans="1:5" x14ac:dyDescent="0.25">
      <c r="A52" s="19" t="s">
        <v>4</v>
      </c>
      <c r="B52" s="13" t="s">
        <v>80</v>
      </c>
      <c r="C52" s="19" t="s">
        <v>77</v>
      </c>
      <c r="D52" s="12">
        <v>7099517.7000000002</v>
      </c>
    </row>
    <row r="53" spans="1:5" x14ac:dyDescent="0.25">
      <c r="A53" s="19" t="s">
        <v>4</v>
      </c>
      <c r="B53" s="20">
        <v>43346</v>
      </c>
      <c r="C53" s="21" t="s">
        <v>81</v>
      </c>
      <c r="D53" s="22">
        <v>7099757.3099999996</v>
      </c>
    </row>
    <row r="54" spans="1:5" x14ac:dyDescent="0.25">
      <c r="A54" s="19" t="s">
        <v>4</v>
      </c>
      <c r="B54" s="23" t="s">
        <v>82</v>
      </c>
      <c r="C54" s="21" t="s">
        <v>77</v>
      </c>
      <c r="D54" s="22">
        <v>27606.47</v>
      </c>
    </row>
    <row r="55" spans="1:5" x14ac:dyDescent="0.25">
      <c r="A55" s="19" t="s">
        <v>4</v>
      </c>
      <c r="B55" s="23" t="s">
        <v>82</v>
      </c>
      <c r="C55" s="21" t="s">
        <v>77</v>
      </c>
      <c r="D55" s="22">
        <v>7070529.4299999997</v>
      </c>
    </row>
    <row r="56" spans="1:5" x14ac:dyDescent="0.25">
      <c r="A56" s="19" t="s">
        <v>4</v>
      </c>
      <c r="B56" s="20">
        <v>43434</v>
      </c>
      <c r="C56" s="21" t="s">
        <v>83</v>
      </c>
      <c r="D56" s="22">
        <v>7095686.8499999996</v>
      </c>
    </row>
    <row r="57" spans="1:5" x14ac:dyDescent="0.25">
      <c r="A57" s="19" t="s">
        <v>4</v>
      </c>
      <c r="B57" s="24">
        <v>43462</v>
      </c>
      <c r="C57" s="19" t="s">
        <v>77</v>
      </c>
      <c r="D57" s="12">
        <v>7108201.2300000004</v>
      </c>
    </row>
    <row r="58" spans="1:5" x14ac:dyDescent="0.25">
      <c r="A58" s="19" t="s">
        <v>4</v>
      </c>
      <c r="B58" s="20">
        <v>43284</v>
      </c>
      <c r="C58" s="21" t="s">
        <v>77</v>
      </c>
      <c r="D58" s="22">
        <v>7099664.3600000003</v>
      </c>
    </row>
    <row r="59" spans="1:5" x14ac:dyDescent="0.25">
      <c r="A59" s="19" t="s">
        <v>4</v>
      </c>
      <c r="B59" s="20">
        <v>43312</v>
      </c>
      <c r="C59" s="21" t="s">
        <v>77</v>
      </c>
      <c r="D59" s="22">
        <v>7096979.0999999996</v>
      </c>
    </row>
    <row r="60" spans="1:5" x14ac:dyDescent="0.25">
      <c r="A60" s="19" t="s">
        <v>4</v>
      </c>
      <c r="B60" s="20">
        <v>43371</v>
      </c>
      <c r="C60" s="21" t="s">
        <v>81</v>
      </c>
      <c r="D60" s="22">
        <v>7089111.2000000002</v>
      </c>
    </row>
    <row r="61" spans="1:5" x14ac:dyDescent="0.25">
      <c r="A61" s="25" t="s">
        <v>4</v>
      </c>
      <c r="B61" s="26">
        <v>43677</v>
      </c>
      <c r="C61" s="25" t="s">
        <v>77</v>
      </c>
      <c r="D61" s="27">
        <v>7570220.3899999997</v>
      </c>
      <c r="E61" s="40">
        <f>SUM(D61:D72 )</f>
        <v>90946679.379999995</v>
      </c>
    </row>
    <row r="62" spans="1:5" x14ac:dyDescent="0.25">
      <c r="A62" s="25" t="s">
        <v>4</v>
      </c>
      <c r="B62" s="28">
        <v>43816</v>
      </c>
      <c r="C62" s="53" t="s">
        <v>77</v>
      </c>
      <c r="D62" s="54">
        <v>7575895.3499999996</v>
      </c>
    </row>
    <row r="63" spans="1:5" x14ac:dyDescent="0.25">
      <c r="A63" s="25" t="s">
        <v>4</v>
      </c>
      <c r="B63" s="28">
        <v>43830</v>
      </c>
      <c r="C63" s="29" t="s">
        <v>77</v>
      </c>
      <c r="D63" s="30">
        <v>7574868.3499999996</v>
      </c>
    </row>
    <row r="64" spans="1:5" x14ac:dyDescent="0.25">
      <c r="A64" s="25" t="s">
        <v>4</v>
      </c>
      <c r="B64" s="17">
        <v>43524</v>
      </c>
      <c r="C64" s="16" t="s">
        <v>77</v>
      </c>
      <c r="D64" s="18">
        <v>7579140.0099999998</v>
      </c>
    </row>
    <row r="65" spans="1:5" x14ac:dyDescent="0.25">
      <c r="A65" s="25" t="s">
        <v>4</v>
      </c>
      <c r="B65" s="17">
        <v>43524</v>
      </c>
      <c r="C65" s="16" t="s">
        <v>77</v>
      </c>
      <c r="D65" s="18">
        <v>7579140.0099999998</v>
      </c>
    </row>
    <row r="66" spans="1:5" x14ac:dyDescent="0.25">
      <c r="A66" s="25" t="s">
        <v>4</v>
      </c>
      <c r="B66" s="17">
        <v>43553</v>
      </c>
      <c r="C66" s="16" t="s">
        <v>77</v>
      </c>
      <c r="D66" s="18">
        <v>7593695.6299999999</v>
      </c>
    </row>
    <row r="67" spans="1:5" x14ac:dyDescent="0.25">
      <c r="A67" s="25" t="s">
        <v>4</v>
      </c>
      <c r="B67" s="28">
        <v>43616</v>
      </c>
      <c r="C67" s="29" t="s">
        <v>77</v>
      </c>
      <c r="D67" s="30">
        <v>7580269.2300000004</v>
      </c>
    </row>
    <row r="68" spans="1:5" x14ac:dyDescent="0.25">
      <c r="A68" s="25" t="s">
        <v>4</v>
      </c>
      <c r="B68" s="31" t="s">
        <v>84</v>
      </c>
      <c r="C68" s="25" t="s">
        <v>77</v>
      </c>
      <c r="D68" s="27">
        <v>7578559.6500000004</v>
      </c>
    </row>
    <row r="69" spans="1:5" x14ac:dyDescent="0.25">
      <c r="A69" s="25" t="s">
        <v>4</v>
      </c>
      <c r="B69" s="28">
        <v>43707</v>
      </c>
      <c r="C69" s="29" t="s">
        <v>77</v>
      </c>
      <c r="D69" s="30">
        <v>7571525.3399999999</v>
      </c>
    </row>
    <row r="70" spans="1:5" x14ac:dyDescent="0.25">
      <c r="A70" s="25" t="s">
        <v>4</v>
      </c>
      <c r="B70" s="17">
        <v>43769</v>
      </c>
      <c r="C70" s="16" t="s">
        <v>77</v>
      </c>
      <c r="D70" s="18">
        <v>7575478.2300000004</v>
      </c>
    </row>
    <row r="71" spans="1:5" x14ac:dyDescent="0.25">
      <c r="A71" s="25" t="s">
        <v>4</v>
      </c>
      <c r="B71" s="32">
        <v>43796</v>
      </c>
      <c r="C71" s="29" t="s">
        <v>77</v>
      </c>
      <c r="D71" s="30">
        <v>7574440.1200000001</v>
      </c>
    </row>
    <row r="72" spans="1:5" x14ac:dyDescent="0.25">
      <c r="A72" s="25" t="s">
        <v>4</v>
      </c>
      <c r="B72" s="28">
        <v>43591</v>
      </c>
      <c r="C72" s="29" t="s">
        <v>77</v>
      </c>
      <c r="D72" s="30">
        <v>7593447.0700000003</v>
      </c>
    </row>
    <row r="73" spans="1:5" x14ac:dyDescent="0.25">
      <c r="A73" s="19" t="s">
        <v>4</v>
      </c>
      <c r="B73" s="24">
        <v>43861</v>
      </c>
      <c r="C73" s="19" t="s">
        <v>85</v>
      </c>
      <c r="D73" s="12">
        <v>7571942.1600000001</v>
      </c>
      <c r="E73" s="40">
        <f>SUM(D73:D80 )</f>
        <v>39733051.480000004</v>
      </c>
    </row>
    <row r="74" spans="1:5" x14ac:dyDescent="0.25">
      <c r="A74" s="19" t="s">
        <v>4</v>
      </c>
      <c r="B74" s="24">
        <v>43980</v>
      </c>
      <c r="C74" s="52" t="s">
        <v>77</v>
      </c>
      <c r="D74" s="49">
        <v>7942730.7800000003</v>
      </c>
    </row>
    <row r="75" spans="1:5" x14ac:dyDescent="0.25">
      <c r="A75" s="19" t="s">
        <v>4</v>
      </c>
      <c r="B75" s="24">
        <v>43951</v>
      </c>
      <c r="C75" s="19" t="s">
        <v>77</v>
      </c>
      <c r="D75" s="12">
        <v>7937646.1500000004</v>
      </c>
      <c r="E75" s="5"/>
    </row>
    <row r="76" spans="1:5" x14ac:dyDescent="0.25">
      <c r="A76" s="19" t="s">
        <v>4</v>
      </c>
      <c r="B76" s="24">
        <v>43922</v>
      </c>
      <c r="C76" s="19" t="s">
        <v>77</v>
      </c>
      <c r="D76" s="12">
        <v>7941964.5800000001</v>
      </c>
    </row>
    <row r="77" spans="1:5" x14ac:dyDescent="0.25">
      <c r="A77" s="39" t="s">
        <v>4</v>
      </c>
      <c r="B77" s="33">
        <v>44168</v>
      </c>
      <c r="C77" s="34" t="s">
        <v>77</v>
      </c>
      <c r="D77" s="35">
        <v>811108.76</v>
      </c>
      <c r="E77" s="5"/>
    </row>
    <row r="78" spans="1:5" x14ac:dyDescent="0.25">
      <c r="A78" s="39" t="s">
        <v>4</v>
      </c>
      <c r="B78" s="33">
        <v>44168</v>
      </c>
      <c r="C78" s="34" t="s">
        <v>77</v>
      </c>
      <c r="D78" s="35">
        <v>2498784.71</v>
      </c>
    </row>
    <row r="79" spans="1:5" x14ac:dyDescent="0.25">
      <c r="A79" s="39" t="s">
        <v>4</v>
      </c>
      <c r="B79" s="33">
        <v>44168</v>
      </c>
      <c r="C79" s="34" t="s">
        <v>77</v>
      </c>
      <c r="D79" s="35">
        <v>2514437.17</v>
      </c>
    </row>
    <row r="80" spans="1:5" x14ac:dyDescent="0.25">
      <c r="A80" s="39" t="s">
        <v>4</v>
      </c>
      <c r="B80" s="33">
        <v>44181</v>
      </c>
      <c r="C80" s="34" t="s">
        <v>77</v>
      </c>
      <c r="D80" s="35">
        <v>2514437.17</v>
      </c>
    </row>
    <row r="81" spans="1:5" x14ac:dyDescent="0.25">
      <c r="A81" s="36" t="s">
        <v>4</v>
      </c>
      <c r="B81" s="37">
        <v>44211</v>
      </c>
      <c r="C81" s="36" t="s">
        <v>77</v>
      </c>
      <c r="D81" s="38">
        <v>2514437.17</v>
      </c>
      <c r="E81" s="40">
        <f>SUM(D81:D83 )</f>
        <v>7543311.5099999998</v>
      </c>
    </row>
    <row r="82" spans="1:5" x14ac:dyDescent="0.25">
      <c r="A82" s="36" t="s">
        <v>4</v>
      </c>
      <c r="B82" s="37">
        <v>44239</v>
      </c>
      <c r="C82" s="55" t="s">
        <v>77</v>
      </c>
      <c r="D82" s="56">
        <v>2514437.17</v>
      </c>
    </row>
    <row r="83" spans="1:5" x14ac:dyDescent="0.25">
      <c r="A83" s="36" t="s">
        <v>126</v>
      </c>
      <c r="B83" s="37">
        <v>44261</v>
      </c>
      <c r="C83" s="36" t="s">
        <v>77</v>
      </c>
      <c r="D83" s="38">
        <v>2514437.17</v>
      </c>
    </row>
    <row r="84" spans="1:5" x14ac:dyDescent="0.25">
      <c r="A84" s="78"/>
      <c r="B84" s="79"/>
      <c r="C84" s="78"/>
      <c r="D84" s="80"/>
    </row>
    <row r="85" spans="1:5" x14ac:dyDescent="0.25">
      <c r="A85" s="78"/>
      <c r="B85" s="79"/>
      <c r="C85" s="78"/>
      <c r="D85" s="80"/>
    </row>
    <row r="92" spans="1:5" x14ac:dyDescent="0.25">
      <c r="A92" s="42" t="s">
        <v>87</v>
      </c>
      <c r="B92" s="41" t="s">
        <v>86</v>
      </c>
    </row>
    <row r="93" spans="1:5" x14ac:dyDescent="0.25">
      <c r="A93" s="43" t="s">
        <v>88</v>
      </c>
      <c r="B93" s="40">
        <v>72183034.639999986</v>
      </c>
    </row>
    <row r="94" spans="1:5" x14ac:dyDescent="0.25">
      <c r="A94" s="43" t="s">
        <v>89</v>
      </c>
      <c r="B94" s="40">
        <v>65310368.68999999</v>
      </c>
    </row>
    <row r="95" spans="1:5" x14ac:dyDescent="0.25">
      <c r="A95" s="43" t="s">
        <v>90</v>
      </c>
      <c r="B95" s="40">
        <v>74015264.75999999</v>
      </c>
    </row>
    <row r="96" spans="1:5" x14ac:dyDescent="0.25">
      <c r="A96" s="43" t="s">
        <v>91</v>
      </c>
      <c r="B96" s="40">
        <v>71833183.890000001</v>
      </c>
    </row>
    <row r="97" spans="1:2" x14ac:dyDescent="0.25">
      <c r="A97" s="43" t="s">
        <v>92</v>
      </c>
      <c r="B97" s="40">
        <v>70965165.319999993</v>
      </c>
    </row>
    <row r="98" spans="1:2" x14ac:dyDescent="0.25">
      <c r="A98" s="43" t="s">
        <v>93</v>
      </c>
      <c r="B98" s="40">
        <v>90946679.379999995</v>
      </c>
    </row>
    <row r="99" spans="1:2" x14ac:dyDescent="0.25">
      <c r="A99" s="43" t="s">
        <v>94</v>
      </c>
      <c r="B99" s="40">
        <v>39733051.480000004</v>
      </c>
    </row>
    <row r="100" spans="1:2" x14ac:dyDescent="0.25">
      <c r="A100" s="43" t="s">
        <v>95</v>
      </c>
      <c r="B100" s="40">
        <v>5028874.34</v>
      </c>
    </row>
    <row r="101" spans="1:2" x14ac:dyDescent="0.25">
      <c r="A101" s="73" t="s">
        <v>103</v>
      </c>
      <c r="B101" s="40">
        <f>SUBTOTAL(9,B93:B100)</f>
        <v>490015622.49999994</v>
      </c>
    </row>
  </sheetData>
  <autoFilter ref="A1:E82"/>
  <pageMargins left="0.7" right="0.7" top="0.75" bottom="0.75" header="0.3" footer="0.3"/>
  <pageSetup orientation="portrait" r:id="rId1"/>
  <ignoredErrors>
    <ignoredError sqref="E2:E74 E76 E78:E8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D11" sqref="D11"/>
    </sheetView>
  </sheetViews>
  <sheetFormatPr baseColWidth="10" defaultRowHeight="15" x14ac:dyDescent="0.25"/>
  <cols>
    <col min="1" max="1" width="54.140625" customWidth="1"/>
    <col min="2" max="2" width="18.5703125" style="70" customWidth="1"/>
    <col min="3" max="3" width="46.42578125" customWidth="1"/>
    <col min="4" max="4" width="19.5703125" bestFit="1" customWidth="1"/>
    <col min="5" max="5" width="23.140625" customWidth="1"/>
  </cols>
  <sheetData>
    <row r="1" spans="1:5" x14ac:dyDescent="0.25">
      <c r="A1" s="60" t="s">
        <v>0</v>
      </c>
      <c r="B1" s="60" t="s">
        <v>96</v>
      </c>
      <c r="C1" s="61" t="s">
        <v>97</v>
      </c>
      <c r="D1" s="60" t="s">
        <v>98</v>
      </c>
      <c r="E1" s="60" t="s">
        <v>101</v>
      </c>
    </row>
    <row r="2" spans="1:5" x14ac:dyDescent="0.25">
      <c r="A2" s="62" t="s">
        <v>99</v>
      </c>
      <c r="B2" s="63" t="s">
        <v>100</v>
      </c>
      <c r="C2" s="62" t="s">
        <v>77</v>
      </c>
      <c r="D2" s="64">
        <v>3503570.98</v>
      </c>
      <c r="E2" s="65">
        <f>SUM(D2:D5 )</f>
        <v>19553216.050000001</v>
      </c>
    </row>
    <row r="3" spans="1:5" x14ac:dyDescent="0.25">
      <c r="A3" s="2" t="s">
        <v>99</v>
      </c>
      <c r="B3" s="1">
        <v>44119</v>
      </c>
      <c r="C3" s="2" t="s">
        <v>77</v>
      </c>
      <c r="D3" s="3">
        <v>5349807.67</v>
      </c>
      <c r="E3" s="66"/>
    </row>
    <row r="4" spans="1:5" x14ac:dyDescent="0.25">
      <c r="A4" s="2" t="s">
        <v>99</v>
      </c>
      <c r="B4" s="1">
        <v>44165</v>
      </c>
      <c r="C4" s="2" t="s">
        <v>77</v>
      </c>
      <c r="D4" s="3">
        <v>5349887.0599999996</v>
      </c>
      <c r="E4" s="66"/>
    </row>
    <row r="5" spans="1:5" x14ac:dyDescent="0.25">
      <c r="A5" s="2" t="s">
        <v>99</v>
      </c>
      <c r="B5" s="1">
        <v>44196</v>
      </c>
      <c r="C5" s="2" t="s">
        <v>77</v>
      </c>
      <c r="D5" s="3">
        <v>5349950.34</v>
      </c>
      <c r="E5" s="66"/>
    </row>
    <row r="6" spans="1:5" x14ac:dyDescent="0.25">
      <c r="A6" s="58" t="s">
        <v>102</v>
      </c>
      <c r="B6" s="69">
        <v>44239</v>
      </c>
      <c r="C6" s="58" t="s">
        <v>77</v>
      </c>
      <c r="D6" s="59">
        <v>2273036.7400000002</v>
      </c>
      <c r="E6" s="67">
        <f>SUM(D6:D10 )</f>
        <v>16357363.57</v>
      </c>
    </row>
    <row r="7" spans="1:5" x14ac:dyDescent="0.25">
      <c r="A7" s="58" t="s">
        <v>99</v>
      </c>
      <c r="B7" s="69">
        <v>44225</v>
      </c>
      <c r="C7" s="58" t="s">
        <v>77</v>
      </c>
      <c r="D7" s="59">
        <v>5349995.7</v>
      </c>
      <c r="E7" s="68"/>
    </row>
    <row r="8" spans="1:5" x14ac:dyDescent="0.25">
      <c r="A8" s="58" t="s">
        <v>99</v>
      </c>
      <c r="B8" s="69">
        <v>44253</v>
      </c>
      <c r="C8" s="58" t="s">
        <v>77</v>
      </c>
      <c r="D8" s="59">
        <v>3233255.39</v>
      </c>
      <c r="E8" s="68"/>
    </row>
    <row r="9" spans="1:5" x14ac:dyDescent="0.25">
      <c r="A9" s="58" t="s">
        <v>99</v>
      </c>
      <c r="B9" s="69">
        <v>44271</v>
      </c>
      <c r="C9" s="58" t="s">
        <v>77</v>
      </c>
      <c r="D9" s="59">
        <v>2680769.35</v>
      </c>
      <c r="E9" s="68"/>
    </row>
    <row r="10" spans="1:5" x14ac:dyDescent="0.25">
      <c r="A10" s="58" t="s">
        <v>99</v>
      </c>
      <c r="B10" s="69">
        <v>44286</v>
      </c>
      <c r="C10" s="58" t="s">
        <v>77</v>
      </c>
      <c r="D10" s="59">
        <v>2820306.39</v>
      </c>
      <c r="E10" s="68"/>
    </row>
    <row r="11" spans="1:5" x14ac:dyDescent="0.25">
      <c r="D11" s="57">
        <f>SUM(D9:D10)</f>
        <v>5501075.7400000002</v>
      </c>
    </row>
    <row r="14" spans="1:5" x14ac:dyDescent="0.25">
      <c r="A14" s="42" t="s">
        <v>87</v>
      </c>
      <c r="B14" s="41" t="s">
        <v>86</v>
      </c>
    </row>
    <row r="15" spans="1:5" x14ac:dyDescent="0.25">
      <c r="A15" s="43" t="s">
        <v>94</v>
      </c>
      <c r="B15" s="72">
        <v>19553216.050000001</v>
      </c>
    </row>
    <row r="16" spans="1:5" x14ac:dyDescent="0.25">
      <c r="A16" s="43" t="s">
        <v>95</v>
      </c>
      <c r="B16" s="71">
        <v>16357363.57</v>
      </c>
    </row>
    <row r="17" spans="1:2" x14ac:dyDescent="0.25">
      <c r="A17" s="68" t="s">
        <v>103</v>
      </c>
      <c r="B17" s="71">
        <f>SUBTOTAL(9,B15:B16)</f>
        <v>35910579.620000005</v>
      </c>
    </row>
  </sheetData>
  <autoFilter ref="A1:E8"/>
  <pageMargins left="0.7" right="0.7" top="0.75" bottom="0.75" header="0.3" footer="0.3"/>
  <ignoredErrors>
    <ignoredError sqref="E2:E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zoomScale="90" zoomScaleNormal="90" workbookViewId="0">
      <selection activeCell="J6" sqref="J6"/>
    </sheetView>
  </sheetViews>
  <sheetFormatPr baseColWidth="10" defaultRowHeight="15" x14ac:dyDescent="0.25"/>
  <cols>
    <col min="1" max="1" width="16" customWidth="1"/>
    <col min="2" max="2" width="15.7109375" customWidth="1"/>
    <col min="3" max="3" width="15.140625" customWidth="1"/>
    <col min="4" max="4" width="19.85546875" customWidth="1"/>
  </cols>
  <sheetData>
    <row r="1" spans="1:4" x14ac:dyDescent="0.25">
      <c r="A1" t="s">
        <v>104</v>
      </c>
    </row>
    <row r="4" spans="1:4" x14ac:dyDescent="0.25">
      <c r="A4" s="74" t="s">
        <v>110</v>
      </c>
      <c r="B4" s="74" t="s">
        <v>86</v>
      </c>
      <c r="C4" s="74" t="s">
        <v>108</v>
      </c>
      <c r="D4" s="74" t="s">
        <v>109</v>
      </c>
    </row>
    <row r="5" spans="1:4" x14ac:dyDescent="0.25">
      <c r="A5" s="43" t="s">
        <v>88</v>
      </c>
      <c r="B5" s="67">
        <v>72183034.639999986</v>
      </c>
      <c r="C5" s="67">
        <v>72183034.639999986</v>
      </c>
      <c r="D5" s="67"/>
    </row>
    <row r="6" spans="1:4" x14ac:dyDescent="0.25">
      <c r="A6" s="43" t="s">
        <v>89</v>
      </c>
      <c r="B6" s="67">
        <v>65310368.68999999</v>
      </c>
      <c r="C6" s="67">
        <v>65310368.68999999</v>
      </c>
      <c r="D6" s="67"/>
    </row>
    <row r="7" spans="1:4" x14ac:dyDescent="0.25">
      <c r="A7" s="43" t="s">
        <v>90</v>
      </c>
      <c r="B7" s="67">
        <v>74015264.75999999</v>
      </c>
      <c r="C7" s="67">
        <v>74015264.75999999</v>
      </c>
      <c r="D7" s="67"/>
    </row>
    <row r="8" spans="1:4" x14ac:dyDescent="0.25">
      <c r="A8" s="43" t="s">
        <v>91</v>
      </c>
      <c r="B8" s="67">
        <v>71833183.890000001</v>
      </c>
      <c r="C8" s="67">
        <v>71833183.890000001</v>
      </c>
      <c r="D8" s="67"/>
    </row>
    <row r="9" spans="1:4" x14ac:dyDescent="0.25">
      <c r="A9" s="43" t="s">
        <v>92</v>
      </c>
      <c r="B9" s="67">
        <v>70965165.319999993</v>
      </c>
      <c r="C9" s="67">
        <v>70965165.319999993</v>
      </c>
      <c r="D9" s="67"/>
    </row>
    <row r="10" spans="1:4" x14ac:dyDescent="0.25">
      <c r="A10" s="68" t="s">
        <v>105</v>
      </c>
      <c r="B10" s="40">
        <v>90946679.379999995</v>
      </c>
      <c r="C10" s="40">
        <v>90946679.379999995</v>
      </c>
      <c r="D10" s="67"/>
    </row>
    <row r="11" spans="1:4" x14ac:dyDescent="0.25">
      <c r="A11" s="68" t="s">
        <v>106</v>
      </c>
      <c r="B11" s="67">
        <f>C11+D11</f>
        <v>59286267.530000001</v>
      </c>
      <c r="C11" s="67">
        <v>39733051.480000004</v>
      </c>
      <c r="D11" s="72">
        <v>19553216.050000001</v>
      </c>
    </row>
    <row r="12" spans="1:4" x14ac:dyDescent="0.25">
      <c r="A12" s="68" t="s">
        <v>107</v>
      </c>
      <c r="B12" s="67">
        <f>C12+D12</f>
        <v>23900675.079999998</v>
      </c>
      <c r="C12" s="40">
        <v>7543311.5099999998</v>
      </c>
      <c r="D12" s="71">
        <v>16357363.57</v>
      </c>
    </row>
    <row r="13" spans="1:4" x14ac:dyDescent="0.25">
      <c r="B13" s="67">
        <f>SUM(B5:B12)</f>
        <v>528440639.2899999</v>
      </c>
      <c r="C13" s="67">
        <f>SUM(C5:C12)</f>
        <v>492530059.66999996</v>
      </c>
      <c r="D13" s="71">
        <f>SUBTOTAL(9,D11:D12)</f>
        <v>35910579.620000005</v>
      </c>
    </row>
    <row r="41" spans="1:3" x14ac:dyDescent="0.25">
      <c r="A41" s="74" t="s">
        <v>110</v>
      </c>
      <c r="B41" s="74" t="s">
        <v>108</v>
      </c>
      <c r="C41" s="74" t="s">
        <v>109</v>
      </c>
    </row>
    <row r="42" spans="1:3" x14ac:dyDescent="0.25">
      <c r="A42" s="43" t="s">
        <v>88</v>
      </c>
      <c r="B42" s="67">
        <v>72183034.639999986</v>
      </c>
      <c r="C42" s="67"/>
    </row>
    <row r="43" spans="1:3" x14ac:dyDescent="0.25">
      <c r="A43" s="43" t="s">
        <v>89</v>
      </c>
      <c r="B43" s="67">
        <v>65310368.68999999</v>
      </c>
      <c r="C43" s="67"/>
    </row>
    <row r="44" spans="1:3" x14ac:dyDescent="0.25">
      <c r="A44" s="43" t="s">
        <v>90</v>
      </c>
      <c r="B44" s="67">
        <v>74015264.75999999</v>
      </c>
      <c r="C44" s="67"/>
    </row>
    <row r="45" spans="1:3" x14ac:dyDescent="0.25">
      <c r="A45" s="43" t="s">
        <v>91</v>
      </c>
      <c r="B45" s="67">
        <v>71833183.890000001</v>
      </c>
      <c r="C45" s="67"/>
    </row>
    <row r="46" spans="1:3" x14ac:dyDescent="0.25">
      <c r="A46" s="43" t="s">
        <v>92</v>
      </c>
      <c r="B46" s="67">
        <v>70965165.319999993</v>
      </c>
      <c r="C46" s="67"/>
    </row>
    <row r="47" spans="1:3" x14ac:dyDescent="0.25">
      <c r="A47" s="68" t="s">
        <v>105</v>
      </c>
      <c r="B47" s="40">
        <v>90946679.379999995</v>
      </c>
      <c r="C47" s="67"/>
    </row>
    <row r="48" spans="1:3" x14ac:dyDescent="0.25">
      <c r="A48" s="68" t="s">
        <v>106</v>
      </c>
      <c r="B48" s="67">
        <v>39733051.480000004</v>
      </c>
      <c r="C48" s="72">
        <v>19553216.050000001</v>
      </c>
    </row>
    <row r="49" spans="1:3" x14ac:dyDescent="0.25">
      <c r="A49" s="68" t="s">
        <v>107</v>
      </c>
      <c r="B49" s="40">
        <v>7543311.5099999998</v>
      </c>
      <c r="C49" s="71">
        <v>16357363.57</v>
      </c>
    </row>
    <row r="50" spans="1:3" x14ac:dyDescent="0.25">
      <c r="B50" s="67">
        <f>SUM(B42:B49)</f>
        <v>492530059.66999996</v>
      </c>
      <c r="C50" s="71">
        <f>SUBTOTAL(9,C48:C49)</f>
        <v>35910579.620000005</v>
      </c>
    </row>
    <row r="77" spans="1:4" x14ac:dyDescent="0.25">
      <c r="A77" s="81">
        <v>2020</v>
      </c>
      <c r="B77" s="81"/>
      <c r="C77" s="81"/>
    </row>
    <row r="78" spans="1:4" x14ac:dyDescent="0.25">
      <c r="A78" s="74" t="s">
        <v>111</v>
      </c>
      <c r="B78" s="74" t="s">
        <v>108</v>
      </c>
      <c r="C78" s="74" t="s">
        <v>109</v>
      </c>
      <c r="D78" s="42" t="s">
        <v>86</v>
      </c>
    </row>
    <row r="79" spans="1:4" x14ac:dyDescent="0.25">
      <c r="A79" s="68" t="s">
        <v>112</v>
      </c>
      <c r="B79" s="18">
        <v>7571942.1600000001</v>
      </c>
      <c r="C79" s="77"/>
      <c r="D79" s="67">
        <f>SUM(B79:C79 )</f>
        <v>7571942.1600000001</v>
      </c>
    </row>
    <row r="80" spans="1:4" x14ac:dyDescent="0.25">
      <c r="A80" s="68" t="s">
        <v>113</v>
      </c>
      <c r="B80" s="77"/>
      <c r="C80" s="77"/>
      <c r="D80" s="67">
        <f t="shared" ref="D80:D91" si="0">SUM(B80:C80 )</f>
        <v>0</v>
      </c>
    </row>
    <row r="81" spans="1:4" x14ac:dyDescent="0.25">
      <c r="A81" s="68" t="s">
        <v>114</v>
      </c>
      <c r="B81" s="77"/>
      <c r="C81" s="77"/>
      <c r="D81" s="67">
        <f t="shared" si="0"/>
        <v>0</v>
      </c>
    </row>
    <row r="82" spans="1:4" x14ac:dyDescent="0.25">
      <c r="A82" s="68" t="s">
        <v>115</v>
      </c>
      <c r="B82" s="77">
        <v>15879610.73</v>
      </c>
      <c r="C82" s="77"/>
      <c r="D82" s="67">
        <f t="shared" si="0"/>
        <v>15879610.73</v>
      </c>
    </row>
    <row r="83" spans="1:4" x14ac:dyDescent="0.25">
      <c r="A83" s="68" t="s">
        <v>116</v>
      </c>
      <c r="B83" s="51">
        <v>7942730.7800000003</v>
      </c>
      <c r="C83" s="77"/>
      <c r="D83" s="67">
        <f t="shared" si="0"/>
        <v>7942730.7800000003</v>
      </c>
    </row>
    <row r="84" spans="1:4" x14ac:dyDescent="0.25">
      <c r="A84" s="68" t="s">
        <v>117</v>
      </c>
      <c r="B84" s="77"/>
      <c r="C84" s="77"/>
      <c r="D84" s="67">
        <f t="shared" si="0"/>
        <v>0</v>
      </c>
    </row>
    <row r="85" spans="1:4" x14ac:dyDescent="0.25">
      <c r="A85" s="68" t="s">
        <v>118</v>
      </c>
      <c r="B85" s="77"/>
      <c r="C85" s="77"/>
      <c r="D85" s="67">
        <f t="shared" si="0"/>
        <v>0</v>
      </c>
    </row>
    <row r="86" spans="1:4" x14ac:dyDescent="0.25">
      <c r="A86" s="68" t="s">
        <v>119</v>
      </c>
      <c r="B86" s="77"/>
      <c r="C86" s="77"/>
      <c r="D86" s="67">
        <f t="shared" si="0"/>
        <v>0</v>
      </c>
    </row>
    <row r="87" spans="1:4" x14ac:dyDescent="0.25">
      <c r="A87" s="68" t="s">
        <v>120</v>
      </c>
      <c r="B87" s="77"/>
      <c r="C87" s="75">
        <v>3503570.98</v>
      </c>
      <c r="D87" s="67">
        <f t="shared" si="0"/>
        <v>3503570.98</v>
      </c>
    </row>
    <row r="88" spans="1:4" x14ac:dyDescent="0.25">
      <c r="A88" s="68" t="s">
        <v>121</v>
      </c>
      <c r="B88" s="77"/>
      <c r="C88" s="76">
        <v>5349807.67</v>
      </c>
      <c r="D88" s="67">
        <f t="shared" si="0"/>
        <v>5349807.67</v>
      </c>
    </row>
    <row r="89" spans="1:4" x14ac:dyDescent="0.25">
      <c r="A89" s="68" t="s">
        <v>122</v>
      </c>
      <c r="B89" s="77"/>
      <c r="C89" s="76">
        <v>5349887.0599999996</v>
      </c>
      <c r="D89" s="67">
        <f t="shared" si="0"/>
        <v>5349887.0599999996</v>
      </c>
    </row>
    <row r="90" spans="1:4" x14ac:dyDescent="0.25">
      <c r="A90" s="68" t="s">
        <v>123</v>
      </c>
      <c r="B90" s="77">
        <v>8338767.8099999996</v>
      </c>
      <c r="C90" s="76">
        <v>5349950.34</v>
      </c>
      <c r="D90" s="67">
        <f t="shared" si="0"/>
        <v>13688718.149999999</v>
      </c>
    </row>
    <row r="91" spans="1:4" x14ac:dyDescent="0.25">
      <c r="A91" s="68" t="s">
        <v>124</v>
      </c>
      <c r="B91" s="77">
        <f>SUM(B79:B90)</f>
        <v>39733051.480000004</v>
      </c>
      <c r="C91" s="77">
        <f>SUM(C79:C90)</f>
        <v>19553216.050000001</v>
      </c>
      <c r="D91" s="67">
        <f t="shared" si="0"/>
        <v>59286267.530000001</v>
      </c>
    </row>
    <row r="127" spans="1:4" x14ac:dyDescent="0.25">
      <c r="A127" s="81">
        <v>2021</v>
      </c>
      <c r="B127" s="81"/>
      <c r="C127" s="81"/>
    </row>
    <row r="128" spans="1:4" x14ac:dyDescent="0.25">
      <c r="A128" s="74" t="s">
        <v>111</v>
      </c>
      <c r="B128" s="74" t="s">
        <v>108</v>
      </c>
      <c r="C128" s="74" t="s">
        <v>109</v>
      </c>
      <c r="D128" s="42" t="s">
        <v>86</v>
      </c>
    </row>
    <row r="129" spans="1:4" x14ac:dyDescent="0.25">
      <c r="A129" s="68" t="s">
        <v>112</v>
      </c>
      <c r="B129" s="38">
        <v>2514437.17</v>
      </c>
      <c r="C129" s="59">
        <v>5349995.7</v>
      </c>
      <c r="D129" s="67">
        <f>SUM(B129:C129)</f>
        <v>7864432.8700000001</v>
      </c>
    </row>
    <row r="130" spans="1:4" x14ac:dyDescent="0.25">
      <c r="A130" s="68" t="s">
        <v>113</v>
      </c>
      <c r="B130" s="56">
        <v>2514437.17</v>
      </c>
      <c r="C130" s="67">
        <v>5506292.1300000008</v>
      </c>
      <c r="D130" s="67">
        <f>SUM(B130:C130)</f>
        <v>8020729.3000000007</v>
      </c>
    </row>
    <row r="131" spans="1:4" x14ac:dyDescent="0.25">
      <c r="A131" s="68" t="s">
        <v>114</v>
      </c>
      <c r="B131" s="67">
        <v>2514437.17</v>
      </c>
      <c r="C131" s="67">
        <v>5501075.7400000002</v>
      </c>
      <c r="D131" s="67">
        <f>SUM(B131:C131)</f>
        <v>8015512.9100000001</v>
      </c>
    </row>
    <row r="132" spans="1:4" x14ac:dyDescent="0.25">
      <c r="A132" s="68" t="s">
        <v>115</v>
      </c>
      <c r="B132" s="67"/>
      <c r="C132" s="67"/>
      <c r="D132" s="67"/>
    </row>
    <row r="133" spans="1:4" x14ac:dyDescent="0.25">
      <c r="A133" s="68" t="s">
        <v>116</v>
      </c>
      <c r="B133" s="67"/>
      <c r="C133" s="67"/>
      <c r="D133" s="67"/>
    </row>
    <row r="134" spans="1:4" x14ac:dyDescent="0.25">
      <c r="A134" s="68" t="s">
        <v>117</v>
      </c>
      <c r="B134" s="67"/>
      <c r="C134" s="67"/>
      <c r="D134" s="67"/>
    </row>
    <row r="135" spans="1:4" x14ac:dyDescent="0.25">
      <c r="A135" s="68" t="s">
        <v>118</v>
      </c>
      <c r="B135" s="67"/>
      <c r="C135" s="67"/>
      <c r="D135" s="67"/>
    </row>
    <row r="136" spans="1:4" x14ac:dyDescent="0.25">
      <c r="A136" s="68" t="s">
        <v>119</v>
      </c>
      <c r="B136" s="67"/>
      <c r="C136" s="67"/>
      <c r="D136" s="67"/>
    </row>
    <row r="137" spans="1:4" x14ac:dyDescent="0.25">
      <c r="A137" s="68" t="s">
        <v>120</v>
      </c>
      <c r="B137" s="67"/>
      <c r="C137" s="67"/>
      <c r="D137" s="67"/>
    </row>
    <row r="138" spans="1:4" x14ac:dyDescent="0.25">
      <c r="A138" s="68" t="s">
        <v>121</v>
      </c>
      <c r="B138" s="67"/>
      <c r="C138" s="67"/>
      <c r="D138" s="67"/>
    </row>
    <row r="139" spans="1:4" x14ac:dyDescent="0.25">
      <c r="A139" s="68" t="s">
        <v>122</v>
      </c>
      <c r="B139" s="67"/>
      <c r="C139" s="67"/>
      <c r="D139" s="67"/>
    </row>
    <row r="140" spans="1:4" x14ac:dyDescent="0.25">
      <c r="A140" s="68" t="s">
        <v>123</v>
      </c>
      <c r="B140" s="67"/>
      <c r="C140" s="67"/>
      <c r="D140" s="67"/>
    </row>
    <row r="141" spans="1:4" x14ac:dyDescent="0.25">
      <c r="A141" s="68" t="s">
        <v>124</v>
      </c>
      <c r="B141" s="67">
        <f>SUM(B129:B140)</f>
        <v>7543311.5099999998</v>
      </c>
      <c r="C141" s="67">
        <f>SUM(C129:C140)</f>
        <v>16357363.570000002</v>
      </c>
      <c r="D141" s="67"/>
    </row>
    <row r="170" spans="1:4" x14ac:dyDescent="0.25">
      <c r="A170" s="82" t="s">
        <v>125</v>
      </c>
      <c r="B170" s="82"/>
      <c r="C170" s="82"/>
      <c r="D170" s="82"/>
    </row>
    <row r="171" spans="1:4" x14ac:dyDescent="0.25">
      <c r="A171" s="74" t="s">
        <v>111</v>
      </c>
      <c r="B171" s="74" t="s">
        <v>108</v>
      </c>
      <c r="C171" s="74" t="s">
        <v>109</v>
      </c>
      <c r="D171" s="42" t="s">
        <v>86</v>
      </c>
    </row>
    <row r="172" spans="1:4" x14ac:dyDescent="0.25">
      <c r="A172" s="68" t="s">
        <v>112</v>
      </c>
      <c r="B172" s="38">
        <v>2514437.17</v>
      </c>
      <c r="C172" s="59">
        <v>5349995.7</v>
      </c>
      <c r="D172" s="67">
        <f>SUM(B172:C172)</f>
        <v>7864432.8700000001</v>
      </c>
    </row>
    <row r="173" spans="1:4" x14ac:dyDescent="0.25">
      <c r="A173" s="68" t="s">
        <v>113</v>
      </c>
      <c r="B173" s="56">
        <v>2514437.17</v>
      </c>
      <c r="C173" s="67">
        <v>5506292.1300000008</v>
      </c>
      <c r="D173" s="67">
        <f>SUM(B173:C173)</f>
        <v>8020729.3000000007</v>
      </c>
    </row>
    <row r="174" spans="1:4" x14ac:dyDescent="0.25">
      <c r="A174" s="68" t="s">
        <v>114</v>
      </c>
      <c r="B174" s="56">
        <v>2514437.17</v>
      </c>
      <c r="C174" s="67">
        <f>(C172+C173)/2</f>
        <v>5428143.915000001</v>
      </c>
      <c r="D174" s="67">
        <f t="shared" ref="D174:D183" si="1">SUM(B174:C174)</f>
        <v>7942581.0850000009</v>
      </c>
    </row>
    <row r="175" spans="1:4" x14ac:dyDescent="0.25">
      <c r="A175" s="68" t="s">
        <v>115</v>
      </c>
      <c r="B175" s="56">
        <v>2514437.17</v>
      </c>
      <c r="C175" s="67">
        <v>5428143.915000001</v>
      </c>
      <c r="D175" s="67">
        <f t="shared" si="1"/>
        <v>7942581.0850000009</v>
      </c>
    </row>
    <row r="176" spans="1:4" x14ac:dyDescent="0.25">
      <c r="A176" s="68" t="s">
        <v>116</v>
      </c>
      <c r="B176" s="56">
        <v>2514437.17</v>
      </c>
      <c r="C176" s="67">
        <v>5428143.915000001</v>
      </c>
      <c r="D176" s="67">
        <f t="shared" si="1"/>
        <v>7942581.0850000009</v>
      </c>
    </row>
    <row r="177" spans="1:4" x14ac:dyDescent="0.25">
      <c r="A177" s="68" t="s">
        <v>117</v>
      </c>
      <c r="B177" s="56">
        <v>2514437.17</v>
      </c>
      <c r="C177" s="67">
        <v>5428143.915000001</v>
      </c>
      <c r="D177" s="67">
        <f t="shared" si="1"/>
        <v>7942581.0850000009</v>
      </c>
    </row>
    <row r="178" spans="1:4" x14ac:dyDescent="0.25">
      <c r="A178" s="68" t="s">
        <v>118</v>
      </c>
      <c r="B178" s="56">
        <v>2514437.17</v>
      </c>
      <c r="C178" s="67">
        <v>5428143.915000001</v>
      </c>
      <c r="D178" s="67">
        <f t="shared" si="1"/>
        <v>7942581.0850000009</v>
      </c>
    </row>
    <row r="179" spans="1:4" x14ac:dyDescent="0.25">
      <c r="A179" s="68" t="s">
        <v>119</v>
      </c>
      <c r="B179" s="56">
        <v>2514437.17</v>
      </c>
      <c r="C179" s="67">
        <v>5428143.915000001</v>
      </c>
      <c r="D179" s="67">
        <f t="shared" si="1"/>
        <v>7942581.0850000009</v>
      </c>
    </row>
    <row r="180" spans="1:4" x14ac:dyDescent="0.25">
      <c r="A180" s="68" t="s">
        <v>120</v>
      </c>
      <c r="B180" s="56">
        <v>2514437.17</v>
      </c>
      <c r="C180" s="67">
        <v>5428143.915000001</v>
      </c>
      <c r="D180" s="67">
        <f t="shared" si="1"/>
        <v>7942581.0850000009</v>
      </c>
    </row>
    <row r="181" spans="1:4" x14ac:dyDescent="0.25">
      <c r="A181" s="68" t="s">
        <v>121</v>
      </c>
      <c r="B181" s="56">
        <v>2514437.17</v>
      </c>
      <c r="C181" s="67">
        <v>5428143.915000001</v>
      </c>
      <c r="D181" s="67">
        <f t="shared" si="1"/>
        <v>7942581.0850000009</v>
      </c>
    </row>
    <row r="182" spans="1:4" x14ac:dyDescent="0.25">
      <c r="A182" s="68" t="s">
        <v>122</v>
      </c>
      <c r="B182" s="56">
        <v>2514437.17</v>
      </c>
      <c r="C182" s="67">
        <v>5428143.915000001</v>
      </c>
      <c r="D182" s="67">
        <f t="shared" si="1"/>
        <v>7942581.0850000009</v>
      </c>
    </row>
    <row r="183" spans="1:4" x14ac:dyDescent="0.25">
      <c r="A183" s="68" t="s">
        <v>123</v>
      </c>
      <c r="B183" s="56">
        <v>2514437.17</v>
      </c>
      <c r="C183" s="67">
        <v>5428143.915000001</v>
      </c>
      <c r="D183" s="67">
        <f t="shared" si="1"/>
        <v>7942581.0850000009</v>
      </c>
    </row>
    <row r="184" spans="1:4" x14ac:dyDescent="0.25">
      <c r="A184" s="68" t="s">
        <v>124</v>
      </c>
      <c r="B184" s="67">
        <f>SUM(B172:B183)</f>
        <v>30173246.040000007</v>
      </c>
      <c r="C184" s="67">
        <f>SUM(C172:C183)</f>
        <v>65137726.979999997</v>
      </c>
      <c r="D184" s="67">
        <f>SUM(D172:D183)</f>
        <v>95310973.020000041</v>
      </c>
    </row>
  </sheetData>
  <mergeCells count="3">
    <mergeCell ref="A77:C77"/>
    <mergeCell ref="A127:C127"/>
    <mergeCell ref="A170:D17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43" workbookViewId="0">
      <selection activeCell="I7" sqref="I7"/>
    </sheetView>
  </sheetViews>
  <sheetFormatPr baseColWidth="10" defaultRowHeight="15" x14ac:dyDescent="0.25"/>
  <cols>
    <col min="1" max="1" width="38.85546875" customWidth="1"/>
    <col min="2" max="2" width="14.7109375" customWidth="1"/>
    <col min="3" max="3" width="23.42578125" customWidth="1"/>
    <col min="4" max="4" width="14.7109375" customWidth="1"/>
    <col min="5" max="5" width="24" customWidth="1"/>
    <col min="6" max="6" width="15.28515625" customWidth="1"/>
    <col min="7" max="7" width="15.42578125" customWidth="1"/>
  </cols>
  <sheetData>
    <row r="1" spans="1:8" x14ac:dyDescent="0.25">
      <c r="A1" s="83" t="s">
        <v>127</v>
      </c>
      <c r="B1" s="83" t="s">
        <v>128</v>
      </c>
      <c r="C1" s="83" t="s">
        <v>129</v>
      </c>
      <c r="D1" s="83" t="s">
        <v>130</v>
      </c>
      <c r="E1" s="83" t="s">
        <v>129</v>
      </c>
      <c r="F1" s="83" t="s">
        <v>131</v>
      </c>
      <c r="G1" s="83" t="s">
        <v>132</v>
      </c>
    </row>
    <row r="2" spans="1:8" x14ac:dyDescent="0.25">
      <c r="A2" t="s">
        <v>133</v>
      </c>
      <c r="B2" t="s">
        <v>134</v>
      </c>
      <c r="C2" t="s">
        <v>135</v>
      </c>
      <c r="D2" t="s">
        <v>136</v>
      </c>
      <c r="E2" t="s">
        <v>137</v>
      </c>
      <c r="F2" s="84">
        <v>44196</v>
      </c>
      <c r="G2" s="57">
        <v>2514437.17</v>
      </c>
    </row>
    <row r="3" spans="1:8" x14ac:dyDescent="0.25">
      <c r="A3" s="85" t="s">
        <v>138</v>
      </c>
      <c r="B3" s="85" t="s">
        <v>139</v>
      </c>
      <c r="C3" s="85" t="s">
        <v>135</v>
      </c>
      <c r="D3" s="85" t="s">
        <v>140</v>
      </c>
      <c r="E3" s="85" t="s">
        <v>137</v>
      </c>
      <c r="F3" s="86">
        <v>44161</v>
      </c>
      <c r="G3" s="87">
        <v>2514437.17</v>
      </c>
    </row>
    <row r="4" spans="1:8" x14ac:dyDescent="0.25">
      <c r="A4" t="s">
        <v>141</v>
      </c>
      <c r="B4" t="s">
        <v>142</v>
      </c>
      <c r="C4" t="s">
        <v>135</v>
      </c>
      <c r="D4" t="s">
        <v>143</v>
      </c>
      <c r="E4" t="s">
        <v>137</v>
      </c>
      <c r="F4" s="84">
        <v>44135</v>
      </c>
      <c r="G4" s="57">
        <v>2514437.17</v>
      </c>
    </row>
    <row r="5" spans="1:8" x14ac:dyDescent="0.25">
      <c r="A5" s="85" t="s">
        <v>144</v>
      </c>
      <c r="B5" s="85" t="s">
        <v>145</v>
      </c>
      <c r="C5" s="85" t="s">
        <v>135</v>
      </c>
      <c r="D5" s="85" t="s">
        <v>146</v>
      </c>
      <c r="E5" s="85" t="s">
        <v>137</v>
      </c>
      <c r="F5" s="86">
        <v>44104</v>
      </c>
      <c r="G5" s="87">
        <v>2514437.17</v>
      </c>
    </row>
    <row r="6" spans="1:8" x14ac:dyDescent="0.25">
      <c r="A6" s="85" t="s">
        <v>147</v>
      </c>
      <c r="B6" s="85" t="s">
        <v>148</v>
      </c>
      <c r="C6" s="85" t="s">
        <v>135</v>
      </c>
      <c r="D6" s="85" t="s">
        <v>149</v>
      </c>
      <c r="E6" s="85" t="s">
        <v>137</v>
      </c>
      <c r="F6" s="86">
        <v>44081</v>
      </c>
      <c r="G6" s="87">
        <v>811108.76</v>
      </c>
    </row>
    <row r="7" spans="1:8" x14ac:dyDescent="0.25">
      <c r="A7" s="85" t="s">
        <v>150</v>
      </c>
      <c r="B7" s="85" t="s">
        <v>151</v>
      </c>
      <c r="C7" s="85" t="s">
        <v>135</v>
      </c>
      <c r="D7" s="85" t="s">
        <v>152</v>
      </c>
      <c r="E7" s="85" t="s">
        <v>137</v>
      </c>
      <c r="F7" s="86">
        <v>44081</v>
      </c>
      <c r="G7" s="87">
        <v>637139.28</v>
      </c>
    </row>
    <row r="8" spans="1:8" x14ac:dyDescent="0.25">
      <c r="A8" t="s">
        <v>153</v>
      </c>
      <c r="B8" t="s">
        <v>154</v>
      </c>
      <c r="C8" t="s">
        <v>135</v>
      </c>
      <c r="D8" t="s">
        <v>155</v>
      </c>
      <c r="E8" t="s">
        <v>137</v>
      </c>
      <c r="F8" s="84">
        <v>44068</v>
      </c>
      <c r="G8" s="57">
        <v>1514342.04</v>
      </c>
    </row>
    <row r="9" spans="1:8" x14ac:dyDescent="0.25">
      <c r="A9" t="s">
        <v>156</v>
      </c>
      <c r="B9" t="s">
        <v>157</v>
      </c>
      <c r="C9" t="s">
        <v>135</v>
      </c>
      <c r="D9" t="s">
        <v>158</v>
      </c>
      <c r="E9" t="s">
        <v>137</v>
      </c>
      <c r="F9" s="84">
        <v>44068</v>
      </c>
      <c r="G9" s="57">
        <v>222603.22</v>
      </c>
      <c r="H9" t="s">
        <v>159</v>
      </c>
    </row>
    <row r="10" spans="1:8" x14ac:dyDescent="0.25">
      <c r="A10" t="s">
        <v>160</v>
      </c>
      <c r="B10" t="s">
        <v>161</v>
      </c>
      <c r="C10" t="s">
        <v>135</v>
      </c>
      <c r="D10" t="s">
        <v>162</v>
      </c>
      <c r="E10" t="s">
        <v>137</v>
      </c>
      <c r="F10" s="84">
        <v>44068</v>
      </c>
      <c r="G10" s="57">
        <v>550094.16</v>
      </c>
    </row>
    <row r="11" spans="1:8" x14ac:dyDescent="0.25">
      <c r="A11" t="s">
        <v>163</v>
      </c>
      <c r="B11" t="s">
        <v>164</v>
      </c>
      <c r="C11" t="s">
        <v>135</v>
      </c>
      <c r="D11" t="s">
        <v>165</v>
      </c>
      <c r="E11" t="s">
        <v>137</v>
      </c>
      <c r="F11" s="84">
        <v>44068</v>
      </c>
      <c r="G11" s="57">
        <v>1054441.3899999999</v>
      </c>
    </row>
    <row r="12" spans="1:8" x14ac:dyDescent="0.25">
      <c r="A12" t="s">
        <v>166</v>
      </c>
      <c r="B12" t="s">
        <v>167</v>
      </c>
      <c r="C12" t="s">
        <v>135</v>
      </c>
      <c r="D12" t="s">
        <v>168</v>
      </c>
      <c r="E12" t="s">
        <v>137</v>
      </c>
      <c r="F12" s="84">
        <v>44068</v>
      </c>
      <c r="G12" s="57">
        <v>26520.07</v>
      </c>
    </row>
    <row r="13" spans="1:8" x14ac:dyDescent="0.25">
      <c r="A13" t="s">
        <v>169</v>
      </c>
      <c r="B13" t="s">
        <v>170</v>
      </c>
      <c r="C13" t="s">
        <v>135</v>
      </c>
      <c r="D13" t="s">
        <v>171</v>
      </c>
      <c r="E13" t="s">
        <v>137</v>
      </c>
      <c r="F13" s="84">
        <v>44074</v>
      </c>
      <c r="G13" s="57">
        <v>637139.28</v>
      </c>
    </row>
    <row r="14" spans="1:8" x14ac:dyDescent="0.25">
      <c r="A14" s="85" t="s">
        <v>172</v>
      </c>
      <c r="B14" s="85" t="s">
        <v>173</v>
      </c>
      <c r="C14" s="85" t="s">
        <v>135</v>
      </c>
      <c r="D14" s="85" t="s">
        <v>174</v>
      </c>
      <c r="E14" s="85" t="s">
        <v>137</v>
      </c>
      <c r="F14" s="86">
        <v>44013</v>
      </c>
      <c r="G14" s="87">
        <v>22661.53</v>
      </c>
      <c r="H14" s="88" t="s">
        <v>159</v>
      </c>
    </row>
    <row r="15" spans="1:8" x14ac:dyDescent="0.25">
      <c r="A15" s="85" t="s">
        <v>175</v>
      </c>
      <c r="B15" s="85" t="s">
        <v>176</v>
      </c>
      <c r="C15" s="85" t="s">
        <v>135</v>
      </c>
      <c r="D15" s="85" t="s">
        <v>177</v>
      </c>
      <c r="E15" s="85" t="s">
        <v>137</v>
      </c>
      <c r="F15" s="86">
        <v>44039</v>
      </c>
      <c r="G15" s="87">
        <v>530823.1</v>
      </c>
    </row>
    <row r="16" spans="1:8" x14ac:dyDescent="0.25">
      <c r="A16" s="85" t="s">
        <v>178</v>
      </c>
      <c r="B16" s="85" t="s">
        <v>179</v>
      </c>
      <c r="C16" s="85" t="s">
        <v>135</v>
      </c>
      <c r="D16" s="85" t="s">
        <v>180</v>
      </c>
      <c r="E16" s="85" t="s">
        <v>137</v>
      </c>
      <c r="F16" s="86">
        <v>44039</v>
      </c>
      <c r="G16" s="87">
        <v>3611123.35</v>
      </c>
    </row>
    <row r="17" spans="1:8" x14ac:dyDescent="0.25">
      <c r="A17" s="85" t="s">
        <v>181</v>
      </c>
      <c r="B17" s="85" t="s">
        <v>182</v>
      </c>
      <c r="C17" s="85" t="s">
        <v>135</v>
      </c>
      <c r="D17" s="85" t="s">
        <v>183</v>
      </c>
      <c r="E17" s="85" t="s">
        <v>137</v>
      </c>
      <c r="F17" s="86">
        <v>44039</v>
      </c>
      <c r="G17" s="87">
        <v>1311762.96</v>
      </c>
    </row>
    <row r="18" spans="1:8" x14ac:dyDescent="0.25">
      <c r="A18" s="85" t="s">
        <v>184</v>
      </c>
      <c r="B18" s="85" t="s">
        <v>185</v>
      </c>
      <c r="C18" s="85" t="s">
        <v>135</v>
      </c>
      <c r="D18" s="85" t="s">
        <v>186</v>
      </c>
      <c r="E18" s="85" t="s">
        <v>137</v>
      </c>
      <c r="F18" s="86">
        <v>44039</v>
      </c>
      <c r="G18" s="87">
        <v>2514437.17</v>
      </c>
    </row>
    <row r="19" spans="1:8" x14ac:dyDescent="0.25">
      <c r="A19" s="85" t="s">
        <v>187</v>
      </c>
      <c r="B19" s="85" t="s">
        <v>188</v>
      </c>
      <c r="C19" s="85" t="s">
        <v>135</v>
      </c>
      <c r="D19" s="85" t="s">
        <v>189</v>
      </c>
      <c r="E19" s="85" t="s">
        <v>137</v>
      </c>
      <c r="F19" s="86">
        <v>44041</v>
      </c>
      <c r="G19" s="87">
        <v>32336.79</v>
      </c>
      <c r="H19" t="s">
        <v>159</v>
      </c>
    </row>
    <row r="20" spans="1:8" x14ac:dyDescent="0.25">
      <c r="A20" t="s">
        <v>190</v>
      </c>
      <c r="B20" t="s">
        <v>191</v>
      </c>
      <c r="C20" t="s">
        <v>135</v>
      </c>
      <c r="D20" t="s">
        <v>192</v>
      </c>
      <c r="E20" t="s">
        <v>137</v>
      </c>
      <c r="F20" s="84">
        <v>43983</v>
      </c>
      <c r="G20" s="89">
        <v>0</v>
      </c>
    </row>
    <row r="21" spans="1:8" x14ac:dyDescent="0.25">
      <c r="A21" t="s">
        <v>193</v>
      </c>
      <c r="B21" t="s">
        <v>194</v>
      </c>
      <c r="C21" t="s">
        <v>135</v>
      </c>
      <c r="D21" t="s">
        <v>195</v>
      </c>
      <c r="E21" t="s">
        <v>137</v>
      </c>
      <c r="F21" s="84">
        <v>44008</v>
      </c>
      <c r="G21" s="57">
        <v>3611123.35</v>
      </c>
    </row>
    <row r="22" spans="1:8" x14ac:dyDescent="0.25">
      <c r="A22" t="s">
        <v>196</v>
      </c>
      <c r="B22" t="s">
        <v>197</v>
      </c>
      <c r="C22" t="s">
        <v>135</v>
      </c>
      <c r="D22" t="s">
        <v>198</v>
      </c>
      <c r="E22" t="s">
        <v>137</v>
      </c>
      <c r="F22" s="84">
        <v>44008</v>
      </c>
      <c r="G22" s="57">
        <v>530823.1</v>
      </c>
    </row>
    <row r="23" spans="1:8" x14ac:dyDescent="0.25">
      <c r="A23" t="s">
        <v>199</v>
      </c>
      <c r="B23" t="s">
        <v>200</v>
      </c>
      <c r="C23" t="s">
        <v>135</v>
      </c>
      <c r="D23" t="s">
        <v>201</v>
      </c>
      <c r="E23" t="s">
        <v>137</v>
      </c>
      <c r="F23" s="84">
        <v>44008</v>
      </c>
      <c r="G23" s="57">
        <v>1311762.96</v>
      </c>
    </row>
    <row r="24" spans="1:8" x14ac:dyDescent="0.25">
      <c r="A24" t="s">
        <v>202</v>
      </c>
      <c r="B24" t="s">
        <v>203</v>
      </c>
      <c r="C24" t="s">
        <v>135</v>
      </c>
      <c r="D24" t="s">
        <v>204</v>
      </c>
      <c r="E24" t="s">
        <v>137</v>
      </c>
      <c r="F24" s="84">
        <v>44008</v>
      </c>
      <c r="G24" s="57">
        <v>2514437.17</v>
      </c>
    </row>
    <row r="25" spans="1:8" x14ac:dyDescent="0.25">
      <c r="A25" s="85" t="s">
        <v>205</v>
      </c>
      <c r="B25" s="85" t="s">
        <v>206</v>
      </c>
      <c r="C25" s="85" t="s">
        <v>135</v>
      </c>
      <c r="D25" s="85" t="s">
        <v>207</v>
      </c>
      <c r="E25" s="85" t="s">
        <v>137</v>
      </c>
      <c r="F25" s="86">
        <v>43977</v>
      </c>
      <c r="G25" s="87">
        <v>3611123.35</v>
      </c>
    </row>
    <row r="26" spans="1:8" x14ac:dyDescent="0.25">
      <c r="A26" s="85" t="s">
        <v>208</v>
      </c>
      <c r="B26" s="85" t="s">
        <v>209</v>
      </c>
      <c r="C26" s="85" t="s">
        <v>135</v>
      </c>
      <c r="D26" s="85" t="s">
        <v>210</v>
      </c>
      <c r="E26" s="85" t="s">
        <v>137</v>
      </c>
      <c r="F26" s="86">
        <v>43977</v>
      </c>
      <c r="G26" s="87">
        <v>530823.1</v>
      </c>
    </row>
    <row r="27" spans="1:8" x14ac:dyDescent="0.25">
      <c r="A27" s="85" t="s">
        <v>211</v>
      </c>
      <c r="B27" s="85" t="s">
        <v>212</v>
      </c>
      <c r="C27" s="85" t="s">
        <v>135</v>
      </c>
      <c r="D27" s="85" t="s">
        <v>213</v>
      </c>
      <c r="E27" s="85" t="s">
        <v>137</v>
      </c>
      <c r="F27" s="86">
        <v>43977</v>
      </c>
      <c r="G27" s="87">
        <v>1311762.96</v>
      </c>
    </row>
    <row r="28" spans="1:8" x14ac:dyDescent="0.25">
      <c r="A28" s="85" t="s">
        <v>214</v>
      </c>
      <c r="B28" s="85" t="s">
        <v>215</v>
      </c>
      <c r="C28" s="85" t="s">
        <v>135</v>
      </c>
      <c r="D28" s="85" t="s">
        <v>216</v>
      </c>
      <c r="E28" s="85" t="s">
        <v>137</v>
      </c>
      <c r="F28" s="86">
        <v>43977</v>
      </c>
      <c r="G28" s="87">
        <v>2514437.17</v>
      </c>
    </row>
    <row r="29" spans="1:8" x14ac:dyDescent="0.25">
      <c r="A29" s="85" t="s">
        <v>217</v>
      </c>
      <c r="B29" s="85" t="s">
        <v>218</v>
      </c>
      <c r="C29" s="85" t="s">
        <v>135</v>
      </c>
      <c r="D29" s="85" t="s">
        <v>219</v>
      </c>
      <c r="E29" s="85" t="s">
        <v>137</v>
      </c>
      <c r="F29" s="86">
        <v>43978</v>
      </c>
      <c r="G29" s="87">
        <v>26759.8</v>
      </c>
      <c r="H29" t="s">
        <v>159</v>
      </c>
    </row>
    <row r="30" spans="1:8" x14ac:dyDescent="0.25">
      <c r="A30" t="s">
        <v>220</v>
      </c>
      <c r="B30" t="s">
        <v>221</v>
      </c>
      <c r="C30" t="s">
        <v>135</v>
      </c>
      <c r="D30" t="s">
        <v>222</v>
      </c>
      <c r="E30" t="s">
        <v>137</v>
      </c>
      <c r="F30" s="84">
        <v>43923</v>
      </c>
      <c r="G30" s="90">
        <v>0</v>
      </c>
    </row>
    <row r="31" spans="1:8" x14ac:dyDescent="0.25">
      <c r="A31" t="s">
        <v>223</v>
      </c>
      <c r="B31" t="s">
        <v>224</v>
      </c>
      <c r="C31" t="s">
        <v>135</v>
      </c>
      <c r="D31" t="s">
        <v>225</v>
      </c>
      <c r="E31" t="s">
        <v>137</v>
      </c>
      <c r="F31" s="84">
        <v>43948</v>
      </c>
      <c r="G31" s="57">
        <v>3611123.35</v>
      </c>
    </row>
    <row r="32" spans="1:8" x14ac:dyDescent="0.25">
      <c r="A32" t="s">
        <v>226</v>
      </c>
      <c r="B32" t="s">
        <v>227</v>
      </c>
      <c r="C32" t="s">
        <v>135</v>
      </c>
      <c r="D32" t="s">
        <v>228</v>
      </c>
      <c r="E32" t="s">
        <v>137</v>
      </c>
      <c r="F32" s="84">
        <v>43948</v>
      </c>
      <c r="G32" s="57">
        <v>530823.1</v>
      </c>
    </row>
    <row r="33" spans="1:8" x14ac:dyDescent="0.25">
      <c r="A33" t="s">
        <v>229</v>
      </c>
      <c r="B33" t="s">
        <v>230</v>
      </c>
      <c r="C33" t="s">
        <v>135</v>
      </c>
      <c r="D33" t="s">
        <v>231</v>
      </c>
      <c r="E33" t="s">
        <v>137</v>
      </c>
      <c r="F33" s="84">
        <v>43948</v>
      </c>
      <c r="G33" s="57">
        <v>1311762.96</v>
      </c>
    </row>
    <row r="34" spans="1:8" x14ac:dyDescent="0.25">
      <c r="A34" t="s">
        <v>232</v>
      </c>
      <c r="B34" t="s">
        <v>233</v>
      </c>
      <c r="C34" t="s">
        <v>135</v>
      </c>
      <c r="D34" t="s">
        <v>234</v>
      </c>
      <c r="E34" t="s">
        <v>137</v>
      </c>
      <c r="F34" s="84">
        <v>43948</v>
      </c>
      <c r="G34" s="57">
        <v>1311762.96</v>
      </c>
    </row>
    <row r="35" spans="1:8" x14ac:dyDescent="0.25">
      <c r="A35" t="s">
        <v>235</v>
      </c>
      <c r="B35" t="s">
        <v>236</v>
      </c>
      <c r="C35" t="s">
        <v>135</v>
      </c>
      <c r="D35" t="s">
        <v>237</v>
      </c>
      <c r="E35" t="s">
        <v>137</v>
      </c>
      <c r="F35" s="84">
        <v>43948</v>
      </c>
      <c r="G35" s="57">
        <v>2514437.17</v>
      </c>
    </row>
    <row r="36" spans="1:8" x14ac:dyDescent="0.25">
      <c r="A36" t="s">
        <v>238</v>
      </c>
      <c r="B36" t="s">
        <v>239</v>
      </c>
      <c r="C36" t="s">
        <v>135</v>
      </c>
      <c r="D36" t="s">
        <v>240</v>
      </c>
      <c r="E36" t="s">
        <v>137</v>
      </c>
      <c r="F36" s="84">
        <v>43950</v>
      </c>
      <c r="G36" s="57">
        <v>32295.040000000001</v>
      </c>
      <c r="H36" t="s">
        <v>159</v>
      </c>
    </row>
    <row r="37" spans="1:8" x14ac:dyDescent="0.25">
      <c r="A37" t="s">
        <v>241</v>
      </c>
      <c r="B37" t="s">
        <v>242</v>
      </c>
      <c r="C37" t="s">
        <v>135</v>
      </c>
      <c r="D37" t="s">
        <v>243</v>
      </c>
      <c r="E37" t="s">
        <v>137</v>
      </c>
      <c r="F37" s="84">
        <v>43951</v>
      </c>
      <c r="G37" s="57">
        <v>0</v>
      </c>
    </row>
    <row r="38" spans="1:8" x14ac:dyDescent="0.25">
      <c r="A38" s="85" t="s">
        <v>244</v>
      </c>
      <c r="B38" s="85" t="s">
        <v>245</v>
      </c>
      <c r="C38" s="85" t="s">
        <v>135</v>
      </c>
      <c r="D38" s="85" t="s">
        <v>246</v>
      </c>
      <c r="E38" s="85" t="s">
        <v>137</v>
      </c>
      <c r="F38" s="86">
        <v>43920</v>
      </c>
      <c r="G38" s="87">
        <v>3611123.35</v>
      </c>
    </row>
    <row r="39" spans="1:8" x14ac:dyDescent="0.25">
      <c r="A39" s="85" t="s">
        <v>247</v>
      </c>
      <c r="B39" s="85" t="s">
        <v>248</v>
      </c>
      <c r="C39" s="85" t="s">
        <v>135</v>
      </c>
      <c r="D39" s="85" t="s">
        <v>249</v>
      </c>
      <c r="E39" s="85" t="s">
        <v>137</v>
      </c>
      <c r="F39" s="86">
        <v>43920</v>
      </c>
      <c r="G39" s="87">
        <v>530823.1</v>
      </c>
    </row>
    <row r="40" spans="1:8" x14ac:dyDescent="0.25">
      <c r="A40" s="85" t="s">
        <v>250</v>
      </c>
      <c r="B40" s="85" t="s">
        <v>251</v>
      </c>
      <c r="C40" s="85" t="s">
        <v>135</v>
      </c>
      <c r="D40" s="85" t="s">
        <v>252</v>
      </c>
      <c r="E40" s="85" t="s">
        <v>137</v>
      </c>
      <c r="F40" s="86">
        <v>43920</v>
      </c>
      <c r="G40" s="87">
        <v>1311762.96</v>
      </c>
    </row>
    <row r="41" spans="1:8" x14ac:dyDescent="0.25">
      <c r="A41" s="85" t="s">
        <v>253</v>
      </c>
      <c r="B41" s="85" t="s">
        <v>254</v>
      </c>
      <c r="C41" s="85" t="s">
        <v>135</v>
      </c>
      <c r="D41" s="85" t="s">
        <v>255</v>
      </c>
      <c r="E41" s="85" t="s">
        <v>137</v>
      </c>
      <c r="F41" s="86">
        <v>43920</v>
      </c>
      <c r="G41" s="87">
        <v>2514437.17</v>
      </c>
    </row>
    <row r="42" spans="1:8" x14ac:dyDescent="0.25">
      <c r="A42" s="85" t="s">
        <v>256</v>
      </c>
      <c r="B42" s="85" t="s">
        <v>257</v>
      </c>
      <c r="C42" s="85" t="s">
        <v>135</v>
      </c>
      <c r="D42" s="85" t="s">
        <v>258</v>
      </c>
      <c r="E42" s="85" t="s">
        <v>137</v>
      </c>
      <c r="F42" s="86">
        <v>43921</v>
      </c>
      <c r="G42" s="87">
        <v>25415.8</v>
      </c>
      <c r="H42" t="s">
        <v>159</v>
      </c>
    </row>
    <row r="43" spans="1:8" x14ac:dyDescent="0.25">
      <c r="A43" t="s">
        <v>259</v>
      </c>
      <c r="B43" t="s">
        <v>242</v>
      </c>
      <c r="C43" t="s">
        <v>135</v>
      </c>
      <c r="D43" t="s">
        <v>243</v>
      </c>
      <c r="E43" t="s">
        <v>137</v>
      </c>
      <c r="F43" s="84">
        <v>43887</v>
      </c>
      <c r="G43" s="57">
        <v>3611123.35</v>
      </c>
    </row>
    <row r="44" spans="1:8" x14ac:dyDescent="0.25">
      <c r="A44" t="s">
        <v>260</v>
      </c>
      <c r="B44" t="s">
        <v>245</v>
      </c>
      <c r="C44" t="s">
        <v>135</v>
      </c>
      <c r="D44" t="s">
        <v>246</v>
      </c>
      <c r="E44" t="s">
        <v>137</v>
      </c>
      <c r="F44" s="84">
        <v>43887</v>
      </c>
      <c r="G44" s="57">
        <v>530823.1</v>
      </c>
    </row>
    <row r="45" spans="1:8" x14ac:dyDescent="0.25">
      <c r="A45" t="s">
        <v>261</v>
      </c>
      <c r="B45" t="s">
        <v>248</v>
      </c>
      <c r="C45" t="s">
        <v>135</v>
      </c>
      <c r="D45" t="s">
        <v>249</v>
      </c>
      <c r="E45" t="s">
        <v>137</v>
      </c>
      <c r="F45" s="84">
        <v>43887</v>
      </c>
      <c r="G45" s="57">
        <v>1311762.96</v>
      </c>
    </row>
    <row r="46" spans="1:8" x14ac:dyDescent="0.25">
      <c r="A46" t="s">
        <v>262</v>
      </c>
      <c r="B46" t="s">
        <v>251</v>
      </c>
      <c r="C46" t="s">
        <v>135</v>
      </c>
      <c r="D46" t="s">
        <v>252</v>
      </c>
      <c r="E46" t="s">
        <v>137</v>
      </c>
      <c r="F46" s="84">
        <v>43887</v>
      </c>
      <c r="G46" s="57">
        <v>2514437.17</v>
      </c>
    </row>
    <row r="47" spans="1:8" x14ac:dyDescent="0.25">
      <c r="A47" t="s">
        <v>263</v>
      </c>
      <c r="B47" t="s">
        <v>254</v>
      </c>
      <c r="C47" t="s">
        <v>135</v>
      </c>
      <c r="D47" t="s">
        <v>255</v>
      </c>
      <c r="E47" t="s">
        <v>137</v>
      </c>
      <c r="F47" s="84">
        <v>43888</v>
      </c>
      <c r="G47" s="57">
        <v>30500.43</v>
      </c>
      <c r="H47" t="s">
        <v>159</v>
      </c>
    </row>
    <row r="48" spans="1:8" x14ac:dyDescent="0.25">
      <c r="A48" s="85" t="s">
        <v>264</v>
      </c>
      <c r="B48" s="85" t="s">
        <v>257</v>
      </c>
      <c r="C48" s="85" t="s">
        <v>135</v>
      </c>
      <c r="D48" s="85" t="s">
        <v>258</v>
      </c>
      <c r="E48" s="85" t="s">
        <v>137</v>
      </c>
      <c r="F48" s="86">
        <v>43859</v>
      </c>
      <c r="G48" s="87">
        <v>530823.1</v>
      </c>
    </row>
    <row r="49" spans="1:8" x14ac:dyDescent="0.25">
      <c r="A49" s="85" t="s">
        <v>265</v>
      </c>
      <c r="B49" s="85" t="s">
        <v>266</v>
      </c>
      <c r="C49" s="85" t="s">
        <v>135</v>
      </c>
      <c r="D49" s="85" t="s">
        <v>267</v>
      </c>
      <c r="E49" s="85" t="s">
        <v>137</v>
      </c>
      <c r="F49" s="86">
        <v>43859</v>
      </c>
      <c r="G49" s="87">
        <v>3611123.35</v>
      </c>
    </row>
    <row r="50" spans="1:8" x14ac:dyDescent="0.25">
      <c r="A50" s="85" t="s">
        <v>268</v>
      </c>
      <c r="B50" s="85" t="s">
        <v>269</v>
      </c>
      <c r="C50" s="85" t="s">
        <v>135</v>
      </c>
      <c r="D50" s="85" t="s">
        <v>270</v>
      </c>
      <c r="E50" s="85" t="s">
        <v>137</v>
      </c>
      <c r="F50" s="86">
        <v>43859</v>
      </c>
      <c r="G50" s="87">
        <v>1311762.96</v>
      </c>
    </row>
    <row r="51" spans="1:8" x14ac:dyDescent="0.25">
      <c r="A51" s="85" t="s">
        <v>271</v>
      </c>
      <c r="B51" s="85" t="s">
        <v>272</v>
      </c>
      <c r="C51" s="85" t="s">
        <v>135</v>
      </c>
      <c r="D51" s="85" t="s">
        <v>273</v>
      </c>
      <c r="E51" s="85" t="s">
        <v>137</v>
      </c>
      <c r="F51" s="86">
        <v>43859</v>
      </c>
      <c r="G51" s="87">
        <v>2514437.17</v>
      </c>
    </row>
    <row r="52" spans="1:8" x14ac:dyDescent="0.25">
      <c r="A52" s="85" t="s">
        <v>274</v>
      </c>
      <c r="B52" s="85" t="s">
        <v>275</v>
      </c>
      <c r="C52" s="85" t="s">
        <v>135</v>
      </c>
      <c r="D52" s="85" t="s">
        <v>276</v>
      </c>
      <c r="E52" s="85" t="s">
        <v>137</v>
      </c>
      <c r="F52" s="86">
        <v>43861</v>
      </c>
      <c r="G52" s="87">
        <v>26182</v>
      </c>
      <c r="H52" t="s">
        <v>159</v>
      </c>
    </row>
    <row r="53" spans="1:8" x14ac:dyDescent="0.25">
      <c r="G53" s="57">
        <f>SUM(G2:G52)</f>
        <v>72796077.290000021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pasa</vt:lpstr>
      <vt:lpstr>op</vt:lpstr>
      <vt:lpstr>servicio </vt:lpstr>
      <vt:lpstr>FAC. PASA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2020-08-23T20:14:30Z</dcterms:created>
  <dcterms:modified xsi:type="dcterms:W3CDTF">2021-05-03T23:53:15Z</dcterms:modified>
</cp:coreProperties>
</file>