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2C000478-7408-4CCF-BF9B-8A066031CF1C}"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<sst xmlns="http://schemas.openxmlformats.org/spreadsheetml/2006/main" count="1166" uniqueCount="233">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</sst>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pt idx="5">
                  <c:v>3169549.74</c:v>
                </c:pt>
                <c:pt idx="6">
                  <c:v>3943006.2</c:v>
                </c:pt>
                <c:pt idx="7">
                  <c:v>2611306.85</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3871810.1799999997</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pt idx="5">
                  <c:v>518237.82</c:v>
                </c:pt>
                <c:pt idx="6">
                  <c:v>454173.25</c:v>
                </c:pt>
                <c:pt idx="7">
                  <c:v>359109.75</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51546839.600000009</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pt idx="5">
                  <c:v>2538723</c:v>
                </c:pt>
                <c:pt idx="6">
                  <c:v>9375775.8200000003</c:v>
                </c:pt>
                <c:pt idx="7">
                  <c:v>2888269.41</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15244732.850000001</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pt idx="5">
                  <c:v>1334915.05</c:v>
                </c:pt>
                <c:pt idx="6">
                  <c:v>1065707.49</c:v>
                </c:pt>
                <c:pt idx="7">
                  <c:v>1031860.03</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11556571.870000001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pt idx="5">
                  <c:v>710855.21</c:v>
                </c:pt>
                <c:pt idx="6">
                  <c:v>838042.20000000007</c:v>
                </c:pt>
                <c:pt idx="7">
                  <c:v>2553096.54</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25956349.140000004</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pt idx="5">
                  <c:v>2707135.19</c:v>
                </c:pt>
                <c:pt idx="6">
                  <c:v>1276928.6200000001</c:v>
                </c:pt>
                <c:pt idx="7">
                  <c:v>1322078.8700000001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691697846</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pt idx="5">
                  <c:v>79348781</c:v>
                </c:pt>
                <c:pt idx="6">
                  <c:v>112905795</c:v>
                </c:pt>
                <c:pt idx="7">
                  <c:v>84872432</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375225000</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pt idx="5">
                  <c:v>46903125</c:v>
                </c:pt>
                <c:pt idx="6">
                  <c:v>46903125</c:v>
                </c:pt>
                <c:pt idx="7">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35632010.07</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227526198.51999998</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pt idx="5">
                  <c:v>5013234.6900000004</c:v>
                </c:pt>
                <c:pt idx="6">
                  <c:v>542085.56000000006</c:v>
                </c:pt>
                <c:pt idx="7">
                  <c:v>2285177.86</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1499492810.8800001</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173121073.53999999</c:v>
                </c:pt>
                <c:pt idx="6">
                  <c:v>192091254.92000002</c:v>
                </c:pt>
                <c:pt idx="7">
                  <c:v>161268036.52000001</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pt idx="5">
                  <c:v>26504197</c:v>
                </c:pt>
                <c:pt idx="6">
                  <c:v>11833452.450000001</c:v>
                </c:pt>
                <c:pt idx="7">
                  <c:v>13990192.85</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14257663.48</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pt idx="5">
                  <c:v>3953721.85</c:v>
                </c:pt>
                <c:pt idx="6">
                  <c:v>2549844.48</c:v>
                </c:pt>
                <c:pt idx="7">
                  <c:v>1970454.5</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5786305.8799999999</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pt idx="5">
                  <c:v>418597.99</c:v>
                </c:pt>
                <c:pt idx="6">
                  <c:v>403318.85000000003</c:v>
                </c:pt>
                <c:pt idx="7">
                  <c:v>480932.86</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41191483.290000007</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22</xdr:row>
      <xdr:rowOff>83344</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H23" zoomScale="80" zoomScaleNormal="80" workbookViewId="0">
      <selection activeCell="O32" sqref="O32"/>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c r="N1" s="104"/>
    </row>
    <row r="2" spans="1:28" x14ac:dyDescent="0.25">
      <c r="A2" s="68" t="s">
        <v>223</v>
      </c>
      <c r="Y2" s="75"/>
    </row>
    <row r="3" spans="1:28" ht="15.75" customHeight="1" x14ac:dyDescent="0.25">
      <c r="A3" s="68" t="s">
        <v>228</v>
      </c>
      <c r="P3" s="110" t="s">
        <v>224</v>
      </c>
      <c r="Q3" s="111"/>
      <c r="R3" s="111"/>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6"/>
      <c r="N5" s="106"/>
      <c r="O5" s="87"/>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6" customFormat="1" x14ac:dyDescent="0.25">
      <c r="A6" s="90" t="s">
        <v>1</v>
      </c>
      <c r="B6" s="91">
        <v>8035180.5700000003</v>
      </c>
      <c r="C6" s="91">
        <v>7684140.5599999996</v>
      </c>
      <c r="D6" s="91">
        <v>7383353.7999999998</v>
      </c>
      <c r="E6" s="91">
        <v>10815978.029999999</v>
      </c>
      <c r="F6" s="97">
        <v>1196269.6599999997</v>
      </c>
      <c r="G6" s="98">
        <f>AB6</f>
        <v>0</v>
      </c>
      <c r="H6" s="98">
        <v>0</v>
      </c>
      <c r="I6" s="98">
        <v>0</v>
      </c>
      <c r="J6" s="103">
        <v>0</v>
      </c>
      <c r="K6" s="103">
        <v>0</v>
      </c>
      <c r="L6" s="98">
        <f>AB6</f>
        <v>0</v>
      </c>
      <c r="M6" s="99"/>
      <c r="N6" s="107"/>
      <c r="O6" s="93"/>
      <c r="P6" s="90"/>
      <c r="Q6" s="91"/>
      <c r="R6" s="91"/>
      <c r="S6" s="91"/>
      <c r="T6" s="91"/>
      <c r="U6" s="91"/>
      <c r="V6" s="91"/>
      <c r="W6" s="91"/>
      <c r="X6" s="91"/>
      <c r="Y6" s="91"/>
      <c r="Z6" s="91"/>
      <c r="AA6" s="91"/>
      <c r="AB6" s="91">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6"/>
      <c r="N24" s="108"/>
      <c r="O24" s="88"/>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f>AB25</f>
        <v>227526198.51999998</v>
      </c>
      <c r="M25" s="99"/>
      <c r="N25" s="107"/>
      <c r="O25" s="93"/>
      <c r="P25" s="94">
        <v>58364008.07</v>
      </c>
      <c r="Q25" s="91">
        <v>75886867.25</v>
      </c>
      <c r="R25" s="91">
        <v>20310371.670000002</v>
      </c>
      <c r="S25" s="91">
        <v>9466435.6899999995</v>
      </c>
      <c r="T25" s="91">
        <v>11170673.540000001</v>
      </c>
      <c r="U25" s="91">
        <v>26504197</v>
      </c>
      <c r="V25" s="91">
        <v>11833452.450000001</v>
      </c>
      <c r="W25" s="91">
        <v>13990192.85</v>
      </c>
      <c r="X25" s="91"/>
      <c r="Y25" s="91"/>
      <c r="Z25" s="91"/>
      <c r="AA25" s="91"/>
      <c r="AB25" s="91">
        <f>SUM(P25:AA25 )</f>
        <v>227526198.51999998</v>
      </c>
      <c r="AC25" s="92"/>
      <c r="AD25" s="95"/>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6"/>
      <c r="N43" s="108"/>
      <c r="O43" s="88"/>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f>AB44</f>
        <v>14257663.48</v>
      </c>
      <c r="M44" s="99"/>
      <c r="N44" s="107"/>
      <c r="O44" s="93"/>
      <c r="P44" s="94"/>
      <c r="Q44" s="91">
        <v>1253905.1400000001</v>
      </c>
      <c r="R44" s="91">
        <v>780693.46</v>
      </c>
      <c r="S44" s="91"/>
      <c r="T44" s="91">
        <v>3749044.0500000003</v>
      </c>
      <c r="U44" s="91">
        <v>3953721.85</v>
      </c>
      <c r="V44" s="91">
        <v>2549844.48</v>
      </c>
      <c r="W44" s="91">
        <v>1970454.5</v>
      </c>
      <c r="X44" s="91"/>
      <c r="Y44" s="91"/>
      <c r="Z44" s="91"/>
      <c r="AA44" s="91"/>
      <c r="AB44" s="91">
        <f>SUM(P44:AA44 )</f>
        <v>14257663.48</v>
      </c>
      <c r="AC44" s="92"/>
      <c r="AD44" s="95"/>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6"/>
      <c r="N62" s="108"/>
      <c r="O62" s="88"/>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f>AB63</f>
        <v>5786305.8799999999</v>
      </c>
      <c r="M63" s="99"/>
      <c r="N63" s="107"/>
      <c r="O63" s="93"/>
      <c r="P63" s="94">
        <v>908893.8</v>
      </c>
      <c r="Q63" s="91">
        <v>1413679.21</v>
      </c>
      <c r="R63" s="91">
        <v>916808.84</v>
      </c>
      <c r="S63" s="91">
        <v>412913.49</v>
      </c>
      <c r="T63" s="91">
        <v>831160.84</v>
      </c>
      <c r="U63" s="91">
        <v>418597.99</v>
      </c>
      <c r="V63" s="91">
        <v>403318.85000000003</v>
      </c>
      <c r="W63" s="91">
        <v>480932.86</v>
      </c>
      <c r="X63" s="91"/>
      <c r="Y63" s="91"/>
      <c r="Z63" s="91"/>
      <c r="AA63" s="91"/>
      <c r="AB63" s="91">
        <f>SUM(P63:AA63 )</f>
        <v>5786305.8799999999</v>
      </c>
      <c r="AC63" s="92"/>
      <c r="AD63" s="95"/>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6"/>
      <c r="N81" s="108"/>
      <c r="O81" s="88"/>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f>AB82</f>
        <v>41191483.290000007</v>
      </c>
      <c r="M82" s="99"/>
      <c r="N82" s="107"/>
      <c r="O82" s="93"/>
      <c r="P82" s="94">
        <v>6088669.75</v>
      </c>
      <c r="Q82" s="91">
        <v>9531764.5199999996</v>
      </c>
      <c r="R82" s="91">
        <v>9955297.6099999994</v>
      </c>
      <c r="S82" s="91">
        <v>3152909.96</v>
      </c>
      <c r="T82" s="91">
        <v>2738978.66</v>
      </c>
      <c r="U82" s="91">
        <v>3169549.74</v>
      </c>
      <c r="V82" s="91">
        <v>3943006.2</v>
      </c>
      <c r="W82" s="91">
        <v>2611306.85</v>
      </c>
      <c r="X82" s="91"/>
      <c r="Y82" s="91"/>
      <c r="Z82" s="91"/>
      <c r="AA82" s="91"/>
      <c r="AB82" s="91">
        <f>SUM(P82:AA82 )</f>
        <v>41191483.290000007</v>
      </c>
      <c r="AC82" s="92"/>
      <c r="AD82" s="95"/>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6"/>
      <c r="N100" s="108"/>
      <c r="O100" s="88"/>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f>AB101</f>
        <v>3871810.1799999997</v>
      </c>
      <c r="M101" s="99"/>
      <c r="N101" s="107"/>
      <c r="O101" s="93"/>
      <c r="P101" s="94">
        <v>664884</v>
      </c>
      <c r="Q101" s="91">
        <v>491328.38</v>
      </c>
      <c r="R101" s="91">
        <v>443988.42</v>
      </c>
      <c r="S101" s="91">
        <v>384313.07</v>
      </c>
      <c r="T101" s="91">
        <v>555775.49</v>
      </c>
      <c r="U101" s="91">
        <v>518237.82</v>
      </c>
      <c r="V101" s="91">
        <v>454173.25</v>
      </c>
      <c r="W101" s="91">
        <v>359109.75</v>
      </c>
      <c r="X101" s="91"/>
      <c r="Y101" s="91"/>
      <c r="Z101" s="91"/>
      <c r="AA101" s="91"/>
      <c r="AB101" s="91">
        <f>SUM(P101:AA101 )</f>
        <v>3871810.1799999997</v>
      </c>
      <c r="AC101" s="92"/>
      <c r="AD101" s="95"/>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6"/>
      <c r="N119" s="108"/>
      <c r="O119" s="88"/>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f>AB120</f>
        <v>51546839.600000009</v>
      </c>
      <c r="M120" s="99"/>
      <c r="N120" s="107"/>
      <c r="O120" s="93"/>
      <c r="P120" s="94">
        <v>1777031.92</v>
      </c>
      <c r="Q120" s="91">
        <v>3437738.14</v>
      </c>
      <c r="R120" s="91">
        <v>21846769.580000002</v>
      </c>
      <c r="S120" s="91">
        <v>6877958.5700000003</v>
      </c>
      <c r="T120" s="91">
        <v>2804573.16</v>
      </c>
      <c r="U120" s="91">
        <v>2538723</v>
      </c>
      <c r="V120" s="91">
        <v>9375775.8200000003</v>
      </c>
      <c r="W120" s="91">
        <v>2888269.41</v>
      </c>
      <c r="X120" s="91"/>
      <c r="Y120" s="91"/>
      <c r="Z120" s="91"/>
      <c r="AA120" s="91"/>
      <c r="AB120" s="91">
        <f>SUM(P120:AA120 )</f>
        <v>51546839.600000009</v>
      </c>
      <c r="AC120" s="92"/>
      <c r="AD120" s="95"/>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6"/>
      <c r="N138" s="108"/>
      <c r="O138" s="88"/>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f>AB139</f>
        <v>15244732.850000001</v>
      </c>
      <c r="M139" s="99"/>
      <c r="N139" s="107"/>
      <c r="O139" s="93"/>
      <c r="P139" s="94">
        <v>427486.31</v>
      </c>
      <c r="Q139" s="91">
        <v>805000.92</v>
      </c>
      <c r="R139" s="91">
        <v>7209448.25</v>
      </c>
      <c r="S139" s="91">
        <v>1483058.17</v>
      </c>
      <c r="T139" s="91">
        <v>1887256.6300000001</v>
      </c>
      <c r="U139" s="91">
        <v>1334915.05</v>
      </c>
      <c r="V139" s="91">
        <v>1065707.49</v>
      </c>
      <c r="W139" s="91">
        <v>1031860.03</v>
      </c>
      <c r="X139" s="91"/>
      <c r="Y139" s="91"/>
      <c r="Z139" s="91"/>
      <c r="AA139" s="91"/>
      <c r="AB139" s="91">
        <f>SUM(P139:AA139 )</f>
        <v>15244732.850000001</v>
      </c>
      <c r="AC139" s="92"/>
      <c r="AD139" s="95"/>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6"/>
      <c r="N157" s="108"/>
      <c r="O157" s="88"/>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6" customFormat="1" x14ac:dyDescent="0.25">
      <c r="A158" s="90" t="s">
        <v>7</v>
      </c>
      <c r="B158" s="91">
        <v>3916468.77</v>
      </c>
      <c r="C158" s="91">
        <v>5489771.1699999999</v>
      </c>
      <c r="D158" s="91"/>
      <c r="E158" s="91"/>
      <c r="F158" s="97"/>
      <c r="G158" s="98">
        <f>AB158</f>
        <v>0</v>
      </c>
      <c r="H158" s="98">
        <v>0</v>
      </c>
      <c r="I158" s="98">
        <v>0</v>
      </c>
      <c r="J158" s="98">
        <v>0</v>
      </c>
      <c r="K158" s="98">
        <v>0</v>
      </c>
      <c r="L158" s="98">
        <f>AB158</f>
        <v>0</v>
      </c>
      <c r="M158" s="99"/>
      <c r="N158" s="107"/>
      <c r="O158" s="93"/>
      <c r="P158" s="94"/>
      <c r="Q158" s="91"/>
      <c r="R158" s="91"/>
      <c r="S158" s="91"/>
      <c r="T158" s="91"/>
      <c r="U158" s="91"/>
      <c r="V158" s="91"/>
      <c r="W158" s="91"/>
      <c r="X158" s="91"/>
      <c r="Y158" s="91"/>
      <c r="Z158" s="91"/>
      <c r="AA158" s="91"/>
      <c r="AB158" s="91">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6"/>
      <c r="N176" s="108"/>
      <c r="O176" s="88"/>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f>AB177</f>
        <v>11556571.870000001</v>
      </c>
      <c r="M177" s="99"/>
      <c r="N177" s="107"/>
      <c r="O177" s="93"/>
      <c r="P177" s="94">
        <v>1926816</v>
      </c>
      <c r="Q177" s="91">
        <v>1928749.78</v>
      </c>
      <c r="R177" s="91">
        <v>1570333.09</v>
      </c>
      <c r="S177" s="91">
        <v>903480.15</v>
      </c>
      <c r="T177" s="91">
        <v>1125198.9000000001</v>
      </c>
      <c r="U177" s="91">
        <v>710855.21</v>
      </c>
      <c r="V177" s="91">
        <v>838042.20000000007</v>
      </c>
      <c r="W177" s="91">
        <v>2553096.54</v>
      </c>
      <c r="X177" s="91"/>
      <c r="Y177" s="91"/>
      <c r="Z177" s="91"/>
      <c r="AA177" s="91"/>
      <c r="AB177" s="91">
        <f>SUM(P177:AA177 )</f>
        <v>11556571.870000001</v>
      </c>
      <c r="AC177" s="92"/>
      <c r="AD177" s="95"/>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6"/>
      <c r="N195" s="108"/>
      <c r="O195" s="88"/>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f>AB196</f>
        <v>0</v>
      </c>
      <c r="M196" s="99"/>
      <c r="N196" s="107"/>
      <c r="O196" s="93"/>
      <c r="P196" s="94"/>
      <c r="Q196" s="91"/>
      <c r="R196" s="91"/>
      <c r="S196" s="91"/>
      <c r="T196" s="91"/>
      <c r="U196" s="91"/>
      <c r="V196" s="91"/>
      <c r="W196" s="91"/>
      <c r="X196" s="91"/>
      <c r="Y196" s="91"/>
      <c r="Z196" s="91"/>
      <c r="AA196" s="91"/>
      <c r="AB196" s="91">
        <f>SUM(P196:AA196)</f>
        <v>0</v>
      </c>
      <c r="AC196" s="92"/>
      <c r="AD196" s="95">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6"/>
      <c r="N214" s="108"/>
      <c r="O214" s="88"/>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f>AB215</f>
        <v>25956349.140000004</v>
      </c>
      <c r="M215" s="99"/>
      <c r="N215" s="107"/>
      <c r="O215" s="93"/>
      <c r="P215" s="94">
        <v>5885408.2800000003</v>
      </c>
      <c r="Q215" s="91">
        <v>6703587.9299999997</v>
      </c>
      <c r="R215" s="91">
        <v>2470787.5699999998</v>
      </c>
      <c r="S215" s="91">
        <v>1011118.47</v>
      </c>
      <c r="T215" s="91">
        <v>4579304.21</v>
      </c>
      <c r="U215" s="91">
        <v>2707135.19</v>
      </c>
      <c r="V215" s="91">
        <v>1276928.6200000001</v>
      </c>
      <c r="W215" s="91">
        <v>1322078.8700000001</v>
      </c>
      <c r="X215" s="91"/>
      <c r="Y215" s="91"/>
      <c r="Z215" s="91"/>
      <c r="AA215" s="91"/>
      <c r="AB215" s="91">
        <f>SUM(P215:AA215 )</f>
        <v>25956349.140000004</v>
      </c>
      <c r="AC215" s="92"/>
      <c r="AD215" s="95"/>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6"/>
      <c r="N233" s="108"/>
      <c r="O233" s="88"/>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f>AB234</f>
        <v>691697846</v>
      </c>
      <c r="M234" s="99"/>
      <c r="N234" s="107"/>
      <c r="O234" s="93"/>
      <c r="P234" s="94">
        <v>72884896</v>
      </c>
      <c r="Q234" s="91">
        <v>94437034</v>
      </c>
      <c r="R234" s="91">
        <v>70186386</v>
      </c>
      <c r="S234" s="91">
        <v>91945134</v>
      </c>
      <c r="T234" s="91">
        <v>85117388</v>
      </c>
      <c r="U234" s="91">
        <v>79348781</v>
      </c>
      <c r="V234" s="91">
        <v>112905795</v>
      </c>
      <c r="W234" s="91">
        <v>84872432</v>
      </c>
      <c r="X234" s="91"/>
      <c r="Y234" s="91"/>
      <c r="Z234" s="91"/>
      <c r="AA234" s="91"/>
      <c r="AB234" s="91">
        <f>SUM(P234:AA234 )</f>
        <v>691697846</v>
      </c>
      <c r="AC234" s="92"/>
      <c r="AD234" s="95"/>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6"/>
      <c r="N255" s="108"/>
      <c r="O255" s="88"/>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f>AB256</f>
        <v>375225000</v>
      </c>
      <c r="M256" s="99"/>
      <c r="N256" s="107"/>
      <c r="O256" s="93"/>
      <c r="P256" s="94">
        <v>46903125</v>
      </c>
      <c r="Q256" s="91">
        <v>46903125</v>
      </c>
      <c r="R256" s="91">
        <v>46903125</v>
      </c>
      <c r="S256" s="91">
        <v>46903125</v>
      </c>
      <c r="T256" s="91">
        <v>46903125</v>
      </c>
      <c r="U256" s="91">
        <v>46903125</v>
      </c>
      <c r="V256" s="91">
        <v>46903125</v>
      </c>
      <c r="W256" s="91">
        <v>46903125</v>
      </c>
      <c r="X256" s="91"/>
      <c r="Y256" s="91"/>
      <c r="Z256" s="91"/>
      <c r="AA256" s="91"/>
      <c r="AB256" s="91">
        <f>SUM(P256:AA256 )</f>
        <v>375225000</v>
      </c>
      <c r="AC256" s="92"/>
      <c r="AD256" s="95"/>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6"/>
      <c r="N274" s="108"/>
      <c r="O274" s="88"/>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f>AB275</f>
        <v>35632010.07</v>
      </c>
      <c r="M275" s="99"/>
      <c r="N275" s="107"/>
      <c r="O275" s="93"/>
      <c r="P275" s="94">
        <v>555809.4</v>
      </c>
      <c r="Q275" s="91">
        <v>14745114.33</v>
      </c>
      <c r="R275" s="91">
        <v>10166065.57</v>
      </c>
      <c r="S275" s="91">
        <v>251309.7</v>
      </c>
      <c r="T275" s="91">
        <v>2073212.96</v>
      </c>
      <c r="U275" s="91">
        <v>5013234.6900000004</v>
      </c>
      <c r="V275" s="91">
        <v>542085.56000000006</v>
      </c>
      <c r="W275" s="91">
        <v>2285177.86</v>
      </c>
      <c r="X275" s="91"/>
      <c r="Y275" s="91"/>
      <c r="Z275" s="91"/>
      <c r="AA275" s="91"/>
      <c r="AB275" s="91">
        <f>SUM( P275:AA275)</f>
        <v>35632010.07</v>
      </c>
      <c r="AC275" s="101"/>
      <c r="AD275" s="102"/>
      <c r="AE275" s="102"/>
      <c r="AF275" s="102"/>
      <c r="AG275" s="102"/>
      <c r="AH275" s="102"/>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6"/>
      <c r="N293" s="108"/>
      <c r="O293" s="88"/>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f>AB294</f>
        <v>0</v>
      </c>
      <c r="M294" s="99"/>
      <c r="N294" s="107"/>
      <c r="O294" s="93"/>
      <c r="P294" s="94"/>
      <c r="Q294" s="91"/>
      <c r="R294" s="91"/>
      <c r="S294" s="91"/>
      <c r="T294" s="91"/>
      <c r="U294" s="91"/>
      <c r="V294" s="91"/>
      <c r="W294" s="91"/>
      <c r="X294" s="91"/>
      <c r="Y294" s="91"/>
      <c r="Z294" s="91"/>
      <c r="AA294" s="91"/>
      <c r="AB294" s="91">
        <f>SUM(P294:AA294)</f>
        <v>0</v>
      </c>
      <c r="AC294" s="100"/>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6"/>
      <c r="N316" s="108"/>
      <c r="O316" s="88"/>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6" customFormat="1" x14ac:dyDescent="0.25">
      <c r="A317" s="90" t="s">
        <v>221</v>
      </c>
      <c r="B317" s="91"/>
      <c r="C317" s="91"/>
      <c r="D317" s="91"/>
      <c r="E317" s="91"/>
      <c r="F317" s="97"/>
      <c r="G317" s="98"/>
      <c r="H317" s="98"/>
      <c r="I317" s="98">
        <v>8866.51</v>
      </c>
      <c r="J317" s="98">
        <v>0</v>
      </c>
      <c r="K317" s="98">
        <v>0</v>
      </c>
      <c r="L317" s="98">
        <f>AB317</f>
        <v>0</v>
      </c>
      <c r="M317" s="99"/>
      <c r="N317" s="107"/>
      <c r="O317" s="93"/>
      <c r="P317" s="94"/>
      <c r="Q317" s="91">
        <v>0</v>
      </c>
      <c r="R317" s="91"/>
      <c r="S317" s="91"/>
      <c r="T317" s="91"/>
      <c r="U317" s="91"/>
      <c r="V317" s="91"/>
      <c r="W317" s="91"/>
      <c r="X317" s="91"/>
      <c r="Y317" s="91"/>
      <c r="Z317" s="91"/>
      <c r="AA317" s="91"/>
      <c r="AB317" s="91">
        <f>SUM(P317:AA317)</f>
        <v>0</v>
      </c>
    </row>
    <row r="318" spans="1:29" s="66" customFormat="1" x14ac:dyDescent="0.25">
      <c r="B318" s="65"/>
      <c r="C318" s="65"/>
      <c r="D318" s="65"/>
      <c r="E318" s="65"/>
      <c r="F318" s="78"/>
      <c r="G318" s="78"/>
      <c r="H318" s="78"/>
      <c r="I318" s="78"/>
      <c r="J318" s="78"/>
      <c r="K318" s="85"/>
      <c r="L318" s="78"/>
      <c r="M318" s="78"/>
      <c r="N318" s="107"/>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7"/>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7"/>
      <c r="O320" s="84"/>
      <c r="P320" s="84"/>
      <c r="Q320" s="84"/>
      <c r="R320" s="84"/>
      <c r="S320" s="84"/>
      <c r="T320" s="84"/>
      <c r="U320" s="84"/>
      <c r="V320" s="84"/>
      <c r="W320" s="84"/>
      <c r="X320" s="84"/>
      <c r="Y320" s="84"/>
      <c r="Z320" s="84"/>
      <c r="AA320" s="84"/>
      <c r="AB320" s="82"/>
    </row>
    <row r="333" spans="1:30" x14ac:dyDescent="0.25">
      <c r="A333" s="73"/>
      <c r="B333" s="70">
        <v>2013</v>
      </c>
      <c r="C333" s="70">
        <v>2014</v>
      </c>
      <c r="D333" s="70">
        <v>2015</v>
      </c>
      <c r="E333" s="70">
        <v>2016</v>
      </c>
      <c r="F333" s="72">
        <v>2017</v>
      </c>
      <c r="G333" s="80">
        <v>2018</v>
      </c>
      <c r="H333" s="80">
        <v>2019</v>
      </c>
      <c r="I333" s="80">
        <v>2020</v>
      </c>
      <c r="J333" s="80">
        <v>2021</v>
      </c>
      <c r="K333" s="80">
        <v>2022</v>
      </c>
      <c r="L333" s="80">
        <v>2023</v>
      </c>
      <c r="M333" s="86"/>
      <c r="N333" s="108"/>
      <c r="O333" s="88"/>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0"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f>AB334</f>
        <v>1499492810.8800001</v>
      </c>
      <c r="M334" s="92"/>
      <c r="N334" s="107"/>
      <c r="O334" s="93"/>
      <c r="P334" s="94">
        <f t="shared" ref="P334:Y334" si="0">P6+P25+P44+P63+P82+P101+P120+P139+P158+P177+P196+P215+P234+P256+P275+P294+P317</f>
        <v>196387028.53</v>
      </c>
      <c r="Q334" s="94">
        <f t="shared" si="0"/>
        <v>257537894.59999999</v>
      </c>
      <c r="R334" s="94">
        <f t="shared" si="0"/>
        <v>192760075.06</v>
      </c>
      <c r="S334" s="94">
        <f t="shared" si="0"/>
        <v>162791756.26999998</v>
      </c>
      <c r="T334" s="94">
        <f t="shared" si="0"/>
        <v>163535691.44000003</v>
      </c>
      <c r="U334" s="94">
        <f t="shared" si="0"/>
        <v>173121073.53999999</v>
      </c>
      <c r="V334" s="94">
        <f t="shared" si="0"/>
        <v>192091254.92000002</v>
      </c>
      <c r="W334" s="94">
        <f t="shared" si="0"/>
        <v>161268036.52000001</v>
      </c>
      <c r="X334" s="94">
        <f t="shared" si="0"/>
        <v>0</v>
      </c>
      <c r="Y334" s="94">
        <f t="shared" si="0"/>
        <v>0</v>
      </c>
      <c r="Z334" s="94">
        <f>Z6+Z25+Z44+Z63+Z82+Z101+Z120+Z139+Z158+Z177+Z196+Z215+Z234+Z256+Z275+Z294+Z317</f>
        <v>0</v>
      </c>
      <c r="AA334" s="94">
        <f>AA6+AA25+AA44+AA63+AA82+AA101+AA120+AA139+AA158+AA177+AA196+AA215+AA234+AA256+AA275+AA294+AA317</f>
        <v>0</v>
      </c>
      <c r="AB334" s="91">
        <f>SUM(P334:AA334)</f>
        <v>1499492810.8800001</v>
      </c>
      <c r="AC334" s="95"/>
    </row>
    <row r="335" spans="1:30" x14ac:dyDescent="0.25">
      <c r="AD335" s="77"/>
    </row>
    <row r="336" spans="1:30" x14ac:dyDescent="0.25">
      <c r="AC336" s="77"/>
      <c r="AD336"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2023-10-02T22:42:45Z</dcterms:modified>
</cp:coreProperties>
</file>