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07 de noviembre\COMUN\"/>
    </mc:Choice>
  </mc:AlternateContent>
  <xr:revisionPtr revIDLastSave="0" documentId="13_ncr:1_{77C3FA8E-9598-4488-BC86-07F9912C8847}" xr6:coauthVersionLast="47" xr6:coauthVersionMax="47" xr10:uidLastSave="{00000000-0000-0000-0000-000000000000}"/>
  <bookViews>
    <workbookView xWindow="30" yWindow="0" windowWidth="20310" windowHeight="10920" xr2:uid="{4F3FD038-0753-4BD5-B26E-3F8EA729D8EF}"/>
  </bookViews>
  <sheets>
    <sheet name="Análisi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C34" i="1"/>
  <c r="G21" i="1" l="1"/>
  <c r="G22" i="1"/>
  <c r="G14" i="1"/>
  <c r="F14" i="1"/>
  <c r="G5" i="1"/>
  <c r="F5" i="1"/>
  <c r="F4" i="1"/>
  <c r="F22" i="1"/>
  <c r="G26" i="1"/>
  <c r="G4" i="1"/>
  <c r="G6" i="1"/>
  <c r="G7" i="1"/>
  <c r="G8" i="1"/>
  <c r="G9" i="1"/>
  <c r="G10" i="1"/>
  <c r="G11" i="1"/>
  <c r="G12" i="1"/>
  <c r="G13" i="1"/>
  <c r="G15" i="1"/>
  <c r="G16" i="1"/>
  <c r="G18" i="1"/>
  <c r="G19" i="1"/>
  <c r="G20" i="1"/>
  <c r="G3" i="1"/>
  <c r="F9" i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6" i="1"/>
  <c r="F7" i="1"/>
  <c r="F8" i="1"/>
  <c r="F3" i="1"/>
</calcChain>
</file>

<file path=xl/sharedStrings.xml><?xml version="1.0" encoding="utf-8"?>
<sst xmlns="http://schemas.openxmlformats.org/spreadsheetml/2006/main" count="45" uniqueCount="34">
  <si>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</si>
  <si>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</si>
  <si>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</si>
  <si>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</si>
  <si>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</si>
  <si>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</si>
  <si>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</si>
  <si>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</si>
  <si>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</si>
  <si>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</si>
  <si>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</si>
  <si>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</si>
  <si>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</si>
  <si>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</si>
  <si>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</si>
  <si>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</si>
  <si>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</si>
  <si>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</si>
  <si>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</si>
  <si>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</si>
  <si>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</si>
  <si>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</si>
  <si>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</si>
  <si>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</si>
  <si>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% Gasto</t>
  </si>
  <si>
    <t>Obra pública en bienes del dominio público</t>
  </si>
  <si>
    <t>Remuneraciones al personal de carácter transitorio</t>
  </si>
  <si>
    <t xml:space="preserve">Materiales y artículos de construcción y de reparación </t>
  </si>
  <si>
    <t>Servicios financieros, bancarios y comerciales</t>
  </si>
  <si>
    <t xml:space="preserve">Monto </t>
  </si>
  <si>
    <t xml:space="preserve">Presupuesto Devengado </t>
  </si>
  <si>
    <t xml:space="preserve">Presupuesto Por Ejercer </t>
  </si>
  <si>
    <t>% del Presupuesto</t>
  </si>
  <si>
    <t>%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</si>
</sst>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0" fontId="1" fillId="0" borderId="0" xfId="0" applyFont="1" applyAlignment="1">
      <alignment horizontal="center"/>
    </xf>
    <xf numFmtId="2" fontId="4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1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Alignment="1">
      <alignment horizontal="center" wrapText="1"/>
    </xf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COMUN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'Análisis '!$C$31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'Análisis '!$C$32:$C$33</c:f>
              <c:numCache>
                <c:formatCode>#,##0.00</c:formatCode>
                <c:ptCount val="2"/>
                <c:pt idx="0">
                  <c:v>75374778.900000006</c:v>
                </c:pt>
                <c:pt idx="1">
                  <c:v>37043329.689999998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3-4EC3-ACD0-B1A16CA327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del presupuesto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'Análisis '!$C$47</c:f>
              <c:strCache>
                <c:ptCount val="1"/>
                <c:pt idx="0">
                  <c:v>% del presupuesto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D16-4A5A-90C3-FC2B78A53D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7677165354331214E-3"/>
                  <c:y val="0.130789588801399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16-4A5A-90C3-FC2B78A53D5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'!$B$52:$B$56</c:f>
              <c:strCache>
                <c:ptCount val="5"/>
                <c:pt idx="0">
                  <c:v>Bienes Muebles, Inmuebles e Intangibles</c:v>
                </c:pt>
                <c:pt idx="1">
                  <c:v>Servicios personales</c:v>
                </c:pt>
                <c:pt idx="2">
                  <c:v>Servicios Generales</c:v>
                </c:pt>
                <c:pt idx="3">
                  <c:v>Materiales y suministros </c:v>
                </c:pt>
                <c:pt idx="4">
                  <c:v>Inversión Pública</c:v>
                </c:pt>
              </c:strCache>
            </c:strRef>
          </c:cat>
          <c:val>
            <c:numRef>
              <c:f>'Análisis '!$C$52:$C$56</c:f>
              <c:numCache>
                <c:formatCode>#,##0.00</c:formatCode>
                <c:ptCount val="5"/>
                <c:pt idx="0">
                  <c:v>0.43787429460789506</c:v>
                </c:pt>
                <c:pt idx="1">
                  <c:v>12.986636586499786</c:v>
                </c:pt>
                <c:pt idx="2">
                  <c:v>19.1801340286186</c:v>
                </c:pt>
                <c:pt idx="3">
                  <c:v>31.392643340682632</c:v>
                </c:pt>
                <c:pt idx="4">
                  <c:v>36.002711749591093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6-4A5A-90C3-FC2B78A53D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148109</xdr:colOff>
      <xdr:row>27</xdr:row>
      <xdr:rowOff>89074</xdr:rowOff>
    </xdr:from>
    <xdr:to>
      <xdr:col>8</xdr:col>
      <xdr:colOff>118802</xdr:colOff>
      <xdr:row>41</xdr:row>
      <xdr:rowOff>165274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52675-6C39-E47C-87A8-2506CCC0F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120894</xdr:colOff>
      <xdr:row>45</xdr:row>
      <xdr:rowOff>16852</xdr:rowOff>
    </xdr:from>
    <xdr:to>
      <xdr:col>6</xdr:col>
      <xdr:colOff>597144</xdr:colOff>
      <xdr:row>59</xdr:row>
      <xdr:rowOff>93052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9CD2B0-2E50-E3C5-5DAD-48BC62990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G57"/>
  <sheetViews>
    <sheetView tabSelected="1" topLeftCell="A16" zoomScale="130" zoomScaleNormal="130" workbookViewId="0">
      <selection activeCell="C33" sqref="C33"/>
    </sheetView>
  </sheetViews>
  <sheetFormatPr baseColWidth="10" defaultRowHeight="15" x14ac:dyDescent="0.25"/>
  <cols>
    <col min="1" max="1" width="3.28515625" customWidth="1"/>
    <col min="2" max="2" width="49.85546875" customWidth="1"/>
    <col min="3" max="3" width="22.85546875" style="3" customWidth="1"/>
    <col min="4" max="4" width="15.28515625" style="3" customWidth="1"/>
    <col min="5" max="5" width="23" style="3" customWidth="1"/>
    <col min="6" max="6" width="23.140625" style="3" customWidth="1"/>
  </cols>
  <sheetData>
    <row r="2" spans="1:7" ht="30" x14ac:dyDescent="0.25">
      <c r="A2" s="12" t="s">
        <v>0</v>
      </c>
      <c r="B2" s="12"/>
      <c r="C2" s="2" t="s">
        <v>1</v>
      </c>
      <c r="D2" s="20" t="s">
        <v>32</v>
      </c>
      <c r="E2" s="2" t="s">
        <v>2</v>
      </c>
      <c r="F2" s="2" t="s">
        <v>3</v>
      </c>
      <c r="G2" s="2" t="s">
        <v>24</v>
      </c>
    </row>
    <row r="3" spans="1:7" s="1" customFormat="1" x14ac:dyDescent="0.25">
      <c r="A3" s="1" t="s">
        <v>10</v>
      </c>
      <c r="C3" s="4">
        <v>14599331.220000001</v>
      </c>
      <c r="D3" s="4">
        <f>(C3*100)/$C$26</f>
        <v>12.986636586499786</v>
      </c>
      <c r="E3" s="4">
        <v>7086852.4000000004</v>
      </c>
      <c r="F3" s="4">
        <f>C3-E3</f>
        <v>7512478.8200000003</v>
      </c>
      <c r="G3" s="5">
        <f>(E3*100)/C3</f>
        <v>48.542308501717791</v>
      </c>
    </row>
    <row r="4" spans="1:7" x14ac:dyDescent="0.25">
      <c r="B4" t="s">
        <v>5</v>
      </c>
      <c r="C4" s="3">
        <v>10440786.970000001</v>
      </c>
      <c r="D4" s="21">
        <f t="shared" ref="D4:D26" si="0">(C4*100)/$C$26</f>
        <v>9.2874600906857339</v>
      </c>
      <c r="E4" s="3">
        <v>5364345.34</v>
      </c>
      <c r="F4" s="3">
        <f t="shared" ref="F4:F26" si="1">C4-E4</f>
        <v>5076441.6300000008</v>
      </c>
      <c r="G4" s="10">
        <f t="shared" ref="G4:G26" si="2">(E4*100)/C4</f>
        <v>51.378745255636602</v>
      </c>
    </row>
    <row r="5" spans="1:7" x14ac:dyDescent="0.25">
      <c r="B5" t="s">
        <v>26</v>
      </c>
      <c r="C5" s="3">
        <v>102375</v>
      </c>
      <c r="D5" s="21">
        <f t="shared" si="0"/>
        <v>9.1066289305197071E-2</v>
      </c>
      <c r="E5" s="3">
        <v>73125</v>
      </c>
      <c r="F5" s="3">
        <f t="shared" si="1"/>
        <v>29250</v>
      </c>
      <c r="G5" s="13">
        <f t="shared" si="2"/>
        <v>71.428571428571431</v>
      </c>
    </row>
    <row r="6" spans="1:7" x14ac:dyDescent="0.25">
      <c r="B6" t="s">
        <v>6</v>
      </c>
      <c r="C6" s="3">
        <v>2244022.7200000002</v>
      </c>
      <c r="D6" s="21">
        <f t="shared" si="0"/>
        <v>1.9961398996527986</v>
      </c>
      <c r="E6" s="3">
        <v>668620.84</v>
      </c>
      <c r="F6" s="3">
        <f t="shared" si="1"/>
        <v>1575401.8800000004</v>
      </c>
      <c r="G6" s="10">
        <f t="shared" si="2"/>
        <v>29.795635937233289</v>
      </c>
    </row>
    <row r="7" spans="1:7" x14ac:dyDescent="0.25">
      <c r="B7" t="s">
        <v>7</v>
      </c>
      <c r="C7" s="3">
        <v>1655850.98</v>
      </c>
      <c r="D7" s="21">
        <f t="shared" si="0"/>
        <v>1.4729397254307603</v>
      </c>
      <c r="E7" s="3">
        <v>980761.22</v>
      </c>
      <c r="F7" s="3">
        <f t="shared" si="1"/>
        <v>675089.76</v>
      </c>
      <c r="G7" s="10">
        <f t="shared" si="2"/>
        <v>59.230041341039033</v>
      </c>
    </row>
    <row r="8" spans="1:7" s="1" customFormat="1" x14ac:dyDescent="0.25">
      <c r="A8" s="1" t="s">
        <v>8</v>
      </c>
      <c r="C8" s="4">
        <v>35291015.880000003</v>
      </c>
      <c r="D8" s="4">
        <f t="shared" si="0"/>
        <v>31.392643340682632</v>
      </c>
      <c r="E8" s="4">
        <v>16053190.18</v>
      </c>
      <c r="F8" s="4">
        <f t="shared" si="1"/>
        <v>19237825.700000003</v>
      </c>
      <c r="G8" s="5">
        <f t="shared" si="2"/>
        <v>45.488036486639096</v>
      </c>
    </row>
    <row r="9" spans="1:7" s="1" customFormat="1" x14ac:dyDescent="0.25">
      <c r="B9" s="6" t="s">
        <v>27</v>
      </c>
      <c r="C9" s="3">
        <v>18727256.289999999</v>
      </c>
      <c r="D9" s="21">
        <f t="shared" si="0"/>
        <v>16.658576207059454</v>
      </c>
      <c r="E9" s="3">
        <v>12062759.52</v>
      </c>
      <c r="F9" s="3">
        <f t="shared" si="1"/>
        <v>6664496.7699999996</v>
      </c>
      <c r="G9" s="10">
        <f t="shared" si="2"/>
        <v>64.412850089744779</v>
      </c>
    </row>
    <row r="10" spans="1:7" x14ac:dyDescent="0.25">
      <c r="B10" t="s">
        <v>9</v>
      </c>
      <c r="C10" s="3">
        <v>14369470</v>
      </c>
      <c r="D10" s="21">
        <f t="shared" si="0"/>
        <v>12.78216666356386</v>
      </c>
      <c r="E10" s="3">
        <v>3702708.61</v>
      </c>
      <c r="F10" s="3">
        <f t="shared" si="1"/>
        <v>10666761.390000001</v>
      </c>
      <c r="G10" s="10">
        <f t="shared" si="2"/>
        <v>25.767885732737533</v>
      </c>
    </row>
    <row r="11" spans="1:7" s="1" customFormat="1" x14ac:dyDescent="0.25">
      <c r="A11" s="1" t="s">
        <v>4</v>
      </c>
      <c r="C11" s="4">
        <v>21561943.899999999</v>
      </c>
      <c r="D11" s="4">
        <f t="shared" si="0"/>
        <v>19.1801340286186</v>
      </c>
      <c r="E11" s="4">
        <v>14077483.199999999</v>
      </c>
      <c r="F11" s="4">
        <f t="shared" si="1"/>
        <v>7484460.6999999993</v>
      </c>
      <c r="G11" s="5">
        <f t="shared" si="2"/>
        <v>65.288562410182323</v>
      </c>
    </row>
    <row r="12" spans="1:7" x14ac:dyDescent="0.25">
      <c r="B12" t="s">
        <v>11</v>
      </c>
      <c r="C12" s="3">
        <v>1187779.58</v>
      </c>
      <c r="D12" s="21">
        <f t="shared" si="0"/>
        <v>1.0565731757077945</v>
      </c>
      <c r="E12" s="3">
        <v>218820.73</v>
      </c>
      <c r="F12" s="3">
        <f t="shared" si="1"/>
        <v>968958.85000000009</v>
      </c>
      <c r="G12" s="10">
        <f t="shared" si="2"/>
        <v>18.422671485899766</v>
      </c>
    </row>
    <row r="13" spans="1:7" x14ac:dyDescent="0.25">
      <c r="B13" t="s">
        <v>20</v>
      </c>
      <c r="C13" s="3">
        <v>129266.24000000001</v>
      </c>
      <c r="D13" s="21">
        <f t="shared" si="0"/>
        <v>0.11498702621963407</v>
      </c>
      <c r="E13" s="3">
        <v>62554.17</v>
      </c>
      <c r="F13" s="3">
        <f t="shared" si="1"/>
        <v>66712.070000000007</v>
      </c>
      <c r="G13" s="10">
        <f t="shared" si="2"/>
        <v>48.391730122265486</v>
      </c>
    </row>
    <row r="14" spans="1:7" x14ac:dyDescent="0.25">
      <c r="B14" t="s">
        <v>28</v>
      </c>
      <c r="C14" s="3">
        <v>16484027.380000001</v>
      </c>
      <c r="D14" s="21">
        <f t="shared" si="0"/>
        <v>14.663142430299093</v>
      </c>
      <c r="E14" s="3">
        <v>12728876.970000001</v>
      </c>
      <c r="F14" s="3">
        <f t="shared" si="1"/>
        <v>3755150.41</v>
      </c>
      <c r="G14" s="11">
        <f t="shared" si="2"/>
        <v>77.21946024819087</v>
      </c>
    </row>
    <row r="15" spans="1:7" x14ac:dyDescent="0.25">
      <c r="B15" t="s">
        <v>12</v>
      </c>
      <c r="C15" s="3">
        <v>2260440.6</v>
      </c>
      <c r="D15" s="21">
        <f t="shared" si="0"/>
        <v>2.0107442015805934</v>
      </c>
      <c r="E15" s="3">
        <v>292937.86</v>
      </c>
      <c r="F15" s="3">
        <f t="shared" si="1"/>
        <v>1967502.7400000002</v>
      </c>
      <c r="G15" s="10">
        <f t="shared" si="2"/>
        <v>12.959325717295998</v>
      </c>
    </row>
    <row r="16" spans="1:7" x14ac:dyDescent="0.25">
      <c r="B16" t="s">
        <v>13</v>
      </c>
      <c r="C16" s="3">
        <v>65936.639999999999</v>
      </c>
      <c r="D16" s="21">
        <f t="shared" si="0"/>
        <v>5.8653041602467683E-2</v>
      </c>
      <c r="E16" s="3">
        <v>6000</v>
      </c>
      <c r="F16" s="3">
        <f t="shared" si="1"/>
        <v>59936.639999999999</v>
      </c>
      <c r="G16" s="10">
        <f t="shared" si="2"/>
        <v>9.0996447498689648</v>
      </c>
    </row>
    <row r="17" spans="1:7" x14ac:dyDescent="0.25">
      <c r="A17" s="7" t="s">
        <v>23</v>
      </c>
      <c r="C17" s="4">
        <v>0</v>
      </c>
      <c r="D17" s="4">
        <f t="shared" si="0"/>
        <v>0</v>
      </c>
      <c r="E17" s="4">
        <v>0</v>
      </c>
      <c r="F17" s="4">
        <f t="shared" si="1"/>
        <v>0</v>
      </c>
      <c r="G17" s="5">
        <v>0</v>
      </c>
    </row>
    <row r="18" spans="1:7" s="1" customFormat="1" x14ac:dyDescent="0.25">
      <c r="A18" s="1" t="s">
        <v>14</v>
      </c>
      <c r="C18" s="4">
        <v>492250</v>
      </c>
      <c r="D18" s="4">
        <f t="shared" si="0"/>
        <v>0.43787429460789506</v>
      </c>
      <c r="E18" s="4">
        <v>191822.74</v>
      </c>
      <c r="F18" s="4">
        <f t="shared" si="1"/>
        <v>300427.26</v>
      </c>
      <c r="G18" s="5">
        <f t="shared" si="2"/>
        <v>38.968560690705942</v>
      </c>
    </row>
    <row r="19" spans="1:7" x14ac:dyDescent="0.25">
      <c r="B19" t="s">
        <v>15</v>
      </c>
      <c r="C19" s="3">
        <v>270654.84999999998</v>
      </c>
      <c r="D19" s="21">
        <f t="shared" si="0"/>
        <v>0.2407573418505955</v>
      </c>
      <c r="E19" s="3">
        <v>25502.720000000001</v>
      </c>
      <c r="F19" s="3">
        <f t="shared" si="1"/>
        <v>245152.12999999998</v>
      </c>
      <c r="G19" s="10">
        <f t="shared" si="2"/>
        <v>9.4225985604913429</v>
      </c>
    </row>
    <row r="20" spans="1:7" x14ac:dyDescent="0.25">
      <c r="B20" t="s">
        <v>16</v>
      </c>
      <c r="C20" s="3">
        <v>221595.15</v>
      </c>
      <c r="D20" s="21">
        <f t="shared" si="0"/>
        <v>0.19711695275729954</v>
      </c>
      <c r="E20" s="3">
        <v>166320.01999999999</v>
      </c>
      <c r="F20" s="3">
        <f t="shared" si="1"/>
        <v>55275.130000000005</v>
      </c>
      <c r="G20" s="10">
        <f t="shared" si="2"/>
        <v>75.055803342266287</v>
      </c>
    </row>
    <row r="21" spans="1:7" s="1" customFormat="1" x14ac:dyDescent="0.25">
      <c r="A21" s="8" t="s">
        <v>17</v>
      </c>
      <c r="C21" s="4">
        <v>40473567.590000004</v>
      </c>
      <c r="D21" s="4">
        <f t="shared" si="0"/>
        <v>36.002711749591093</v>
      </c>
      <c r="E21" s="4">
        <v>37965430.380000003</v>
      </c>
      <c r="F21" s="4">
        <f t="shared" si="1"/>
        <v>2508137.2100000009</v>
      </c>
      <c r="G21" s="11">
        <f t="shared" si="2"/>
        <v>93.80302414798814</v>
      </c>
    </row>
    <row r="22" spans="1:7" s="1" customFormat="1" x14ac:dyDescent="0.25">
      <c r="A22" s="8"/>
      <c r="B22" s="6" t="s">
        <v>25</v>
      </c>
      <c r="C22" s="3">
        <v>40473567.590000004</v>
      </c>
      <c r="D22" s="21">
        <f t="shared" si="0"/>
        <v>36.002711749591093</v>
      </c>
      <c r="E22" s="3">
        <v>37965430.380000003</v>
      </c>
      <c r="F22" s="3">
        <f t="shared" si="1"/>
        <v>2508137.2100000009</v>
      </c>
      <c r="G22" s="11">
        <f t="shared" si="2"/>
        <v>93.80302414798814</v>
      </c>
    </row>
    <row r="23" spans="1:7" x14ac:dyDescent="0.25">
      <c r="A23" s="9" t="s">
        <v>21</v>
      </c>
      <c r="C23" s="4">
        <v>0</v>
      </c>
      <c r="D23" s="4">
        <f t="shared" si="0"/>
        <v>0</v>
      </c>
      <c r="E23" s="4">
        <v>0</v>
      </c>
      <c r="F23" s="4">
        <f t="shared" si="1"/>
        <v>0</v>
      </c>
      <c r="G23" s="10">
        <v>0</v>
      </c>
    </row>
    <row r="24" spans="1:7" s="1" customFormat="1" x14ac:dyDescent="0.25">
      <c r="A24" s="9" t="s">
        <v>22</v>
      </c>
      <c r="C24" s="4">
        <v>0</v>
      </c>
      <c r="D24" s="4">
        <f t="shared" si="0"/>
        <v>0</v>
      </c>
      <c r="E24" s="4">
        <v>0</v>
      </c>
      <c r="F24" s="4">
        <f t="shared" si="1"/>
        <v>0</v>
      </c>
      <c r="G24" s="10">
        <v>0</v>
      </c>
    </row>
    <row r="25" spans="1:7" x14ac:dyDescent="0.25">
      <c r="A25" s="8" t="s">
        <v>18</v>
      </c>
      <c r="C25" s="4">
        <v>0</v>
      </c>
      <c r="D25" s="4">
        <f t="shared" si="0"/>
        <v>0</v>
      </c>
      <c r="E25" s="4">
        <v>0</v>
      </c>
      <c r="F25" s="4">
        <f t="shared" si="1"/>
        <v>0</v>
      </c>
      <c r="G25" s="10">
        <v>0</v>
      </c>
    </row>
    <row r="26" spans="1:7" x14ac:dyDescent="0.25">
      <c r="A26" s="1" t="s">
        <v>19</v>
      </c>
      <c r="C26" s="4">
        <v>112418108.59</v>
      </c>
      <c r="D26" s="4">
        <f t="shared" si="0"/>
        <v>100</v>
      </c>
      <c r="E26" s="4">
        <v>75374778.900000006</v>
      </c>
      <c r="F26" s="4">
        <f t="shared" si="1"/>
        <v>37043329.689999998</v>
      </c>
      <c r="G26" s="5">
        <f t="shared" si="2"/>
        <v>67.048609735019923</v>
      </c>
    </row>
    <row r="31" spans="1:7" x14ac:dyDescent="0.25">
      <c r="B31" s="14" t="s">
        <v>1</v>
      </c>
      <c r="C31" s="15" t="s">
        <v>29</v>
      </c>
      <c r="D31" s="18"/>
    </row>
    <row r="32" spans="1:7" x14ac:dyDescent="0.25">
      <c r="B32" s="16" t="s">
        <v>30</v>
      </c>
      <c r="C32" s="17">
        <v>75374778.900000006</v>
      </c>
      <c r="D32" s="19"/>
    </row>
    <row r="33" spans="2:4" x14ac:dyDescent="0.25">
      <c r="B33" s="16" t="s">
        <v>31</v>
      </c>
      <c r="C33" s="17">
        <v>37043329.689999998</v>
      </c>
      <c r="D33" s="19"/>
    </row>
    <row r="34" spans="2:4" x14ac:dyDescent="0.25">
      <c r="B34" s="16"/>
      <c r="C34" s="17">
        <f>SUM(C32:C33)</f>
        <v>112418108.59</v>
      </c>
      <c r="D34" s="19"/>
    </row>
    <row r="47" spans="2:4" x14ac:dyDescent="0.25">
      <c r="B47" s="14" t="s">
        <v>0</v>
      </c>
      <c r="C47" s="15" t="s">
        <v>33</v>
      </c>
    </row>
    <row r="48" spans="2:4" x14ac:dyDescent="0.25">
      <c r="B48" s="16" t="s">
        <v>23</v>
      </c>
      <c r="C48" s="17">
        <v>0</v>
      </c>
    </row>
    <row r="49" spans="2:3" x14ac:dyDescent="0.25">
      <c r="B49" s="16" t="s">
        <v>21</v>
      </c>
      <c r="C49" s="17">
        <v>0</v>
      </c>
    </row>
    <row r="50" spans="2:3" x14ac:dyDescent="0.25">
      <c r="B50" s="16" t="s">
        <v>22</v>
      </c>
      <c r="C50" s="17">
        <v>0</v>
      </c>
    </row>
    <row r="51" spans="2:3" x14ac:dyDescent="0.25">
      <c r="B51" s="16" t="s">
        <v>18</v>
      </c>
      <c r="C51" s="17">
        <v>0</v>
      </c>
    </row>
    <row r="52" spans="2:3" x14ac:dyDescent="0.25">
      <c r="B52" s="16" t="s">
        <v>14</v>
      </c>
      <c r="C52" s="17">
        <v>0.43787429460789506</v>
      </c>
    </row>
    <row r="53" spans="2:3" x14ac:dyDescent="0.25">
      <c r="B53" s="16" t="s">
        <v>10</v>
      </c>
      <c r="C53" s="17">
        <v>12.986636586499786</v>
      </c>
    </row>
    <row r="54" spans="2:3" x14ac:dyDescent="0.25">
      <c r="B54" s="16" t="s">
        <v>4</v>
      </c>
      <c r="C54" s="17">
        <v>19.1801340286186</v>
      </c>
    </row>
    <row r="55" spans="2:3" x14ac:dyDescent="0.25">
      <c r="B55" s="16" t="s">
        <v>8</v>
      </c>
      <c r="C55" s="17">
        <v>31.392643340682632</v>
      </c>
    </row>
    <row r="56" spans="2:3" x14ac:dyDescent="0.25">
      <c r="B56" s="16" t="s">
        <v>17</v>
      </c>
      <c r="C56" s="17">
        <v>36.002711749591093</v>
      </c>
    </row>
    <row r="57" spans="2:3" x14ac:dyDescent="0.25">
      <c r="B57" s="16"/>
      <c r="C57" s="17">
        <f>SUM(C48:C56)</f>
        <v>100</v>
      </c>
    </row>
  </sheetData>
  <sortState xmlns:xlrd2="http://schemas.microsoft.com/office/spreadsheetml/2017/richdata2" ref="B48:C56">
    <sortCondition ref="C56"/>
  </sortState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2023-11-13T22:05:35Z</dcterms:modified>
</cp:coreProperties>
</file>