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REUNIÓN SEMANAL\28 de noviembre\"/>
    </mc:Choice>
  </mc:AlternateContent>
  <xr:revisionPtr revIDLastSave="0" documentId="13_ncr:1_{89821E00-CD97-4F00-BC15-D13EF94ED766}" xr6:coauthVersionLast="47" xr6:coauthVersionMax="47" xr10:uidLastSave="{00000000-0000-0000-0000-000000000000}"/>
  <bookViews>
    <workbookView xWindow="-120" yWindow="-120" windowWidth="20730" windowHeight="11160" xr2:uid="{4F3FD038-0753-4BD5-B26E-3F8EA729D8EF}"/>
  </bookViews>
  <sheets>
    <sheet name="Hoja1" sheetId="1" r:id="rId1"/>
    <sheet name="Nota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1" i="1" l="1"/>
  <c r="C3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3" i="1"/>
  <c r="F18" i="1"/>
  <c r="F19" i="1"/>
  <c r="F20" i="1"/>
  <c r="F21" i="1"/>
  <c r="F22" i="1"/>
  <c r="F27" i="1"/>
  <c r="G13" i="1"/>
  <c r="F13" i="1"/>
  <c r="F14" i="1"/>
  <c r="F15" i="1"/>
  <c r="F16" i="1"/>
  <c r="F17" i="1"/>
  <c r="G14" i="1"/>
  <c r="G15" i="1"/>
  <c r="G16" i="1"/>
  <c r="G17" i="1"/>
  <c r="G18" i="1"/>
  <c r="G19" i="1"/>
  <c r="G20" i="1"/>
  <c r="G21" i="1"/>
  <c r="G22" i="1"/>
  <c r="G27" i="1"/>
  <c r="G4" i="1"/>
  <c r="G5" i="1"/>
  <c r="G6" i="1"/>
  <c r="G7" i="1"/>
  <c r="G8" i="1"/>
  <c r="G9" i="1"/>
  <c r="G10" i="1"/>
  <c r="G11" i="1"/>
  <c r="G12" i="1"/>
  <c r="G3" i="1"/>
  <c r="F4" i="1"/>
  <c r="F5" i="1"/>
  <c r="F6" i="1"/>
  <c r="F7" i="1"/>
  <c r="F8" i="1"/>
  <c r="F9" i="1"/>
  <c r="F10" i="1"/>
  <c r="F11" i="1"/>
  <c r="F12" i="1"/>
  <c r="F3" i="1"/>
</calcChain>
</file>

<file path=xl/sharedStrings.xml><?xml version="1.0" encoding="utf-8"?>
<sst xmlns="http://schemas.openxmlformats.org/spreadsheetml/2006/main" count="41" uniqueCount="34">
  <si>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</si>
  <si>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</si>
  <si>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</si>
  <si>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</si>
  <si>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</si>
  <si>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</si>
  <si>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</si>
  <si>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</si>
  <si>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Otras prestaciones sociales y económicas 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</si>
  <si>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</si>
  <si>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</si>
  <si>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</si>
  <si>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</si>
  <si>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</si>
  <si>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</si>
  <si>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</si>
  <si>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</si>
  <si>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</si>
  <si>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</si>
  <si>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</si>
  <si>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</si>
  <si>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Inversiones financieras y otras provisiones</t>
  </si>
  <si>
    <t>Participaciones y aportaciones</t>
  </si>
  <si>
    <t>Transferencias, asignaciones, subsidios y otras ayudas</t>
  </si>
  <si>
    <t>Servicios Oficiales</t>
  </si>
  <si>
    <t>Ayudas Sociales</t>
  </si>
  <si>
    <t xml:space="preserve">Mobiliario y equipo educacional y recreativo </t>
  </si>
  <si>
    <t>% Devengado</t>
  </si>
  <si>
    <t>Materiales de administración, emisión de documentos y artículos de oficiales</t>
  </si>
  <si>
    <t>Servicios profesionales, científicos, técnicos y otros servicios</t>
  </si>
  <si>
    <t xml:space="preserve">Monto </t>
  </si>
  <si>
    <t xml:space="preserve">Presupuesto Devengado </t>
  </si>
  <si>
    <t xml:space="preserve">Presupuesto Por Ejercer </t>
  </si>
  <si>
    <t xml:space="preserve">Porcentaje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</si>
</sst>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0" fillId="0" borderId="1" xfId="0" applyFont="1" applyBorder="1"/>
    <xf numFmtId="4" fontId="0" fillId="0" borderId="1" xfId="0" applyNumberFormat="1" applyFont="1" applyBorder="1"/>
    <xf numFmtId="0" fontId="0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del Presupuesto  </a:t>
            </a: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Hoja1!$C$32</c:f>
              <c:strCache>
                <c:ptCount val="1"/>
                <c:pt idx="0">
                  <c:v>Monto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Hoja1!$B$33:$B$34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Hoja1!$C$33:$C$34</c:f>
              <c:numCache>
                <c:formatCode>#,##0.00</c:formatCode>
                <c:ptCount val="2"/>
                <c:pt idx="0">
                  <c:v>19034463.620000001</c:v>
                </c:pt>
                <c:pt idx="1">
                  <c:v>7631339.6099999994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C3-4E52-BD49-DF4ABEB93608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Porcentaje del Presupuesto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Hoja1!$C$55</c:f>
              <c:strCache>
                <c:ptCount val="1"/>
                <c:pt idx="0">
                  <c:v>Porcentaje 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Hoja1!$B$56:$B$60</c:f>
              <c:strCache>
                <c:ptCount val="5"/>
                <c:pt idx="0">
                  <c:v>Bienes Muebles, Inmuebles e Intangibles</c:v>
                </c:pt>
                <c:pt idx="1">
                  <c:v>Transferencias, asignaciones, subsidios y otras ayudas</c:v>
                </c:pt>
                <c:pt idx="2">
                  <c:v>Materiales y suministros </c:v>
                </c:pt>
                <c:pt idx="3">
                  <c:v>Servicios personales</c:v>
                </c:pt>
                <c:pt idx="4">
                  <c:v>Servicios Generales</c:v>
                </c:pt>
              </c:strCache>
            </c:strRef>
          </c:cat>
          <c:val>
            <c:numRef>
              <c:f>Hoja1!$C$56:$C$60</c:f>
              <c:numCache>
                <c:formatCode>#,##0.00</c:formatCode>
                <c:ptCount val="5"/>
                <c:pt idx="0">
                  <c:v>1.5960073519225471</c:v>
                </c:pt>
                <c:pt idx="1">
                  <c:v>2.2422726022643045</c:v>
                </c:pt>
                <c:pt idx="2">
                  <c:v>3.4310304179050224</c:v>
                </c:pt>
                <c:pt idx="3">
                  <c:v>46.00723966266213</c:v>
                </c:pt>
                <c:pt idx="4">
                  <c:v>46.72344996524599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5-4000-9B11-0F3233C38A8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113566</xdr:colOff>
      <xdr:row>36</xdr:row>
      <xdr:rowOff>119429</xdr:rowOff>
    </xdr:from>
    <xdr:to>
      <xdr:col>2</xdr:col>
      <xdr:colOff>882893</xdr:colOff>
      <xdr:row>51</xdr:row>
      <xdr:rowOff>5129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14B0B2-7484-583F-66B5-144B53A70A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69605</xdr:colOff>
      <xdr:row>62</xdr:row>
      <xdr:rowOff>148736</xdr:rowOff>
    </xdr:from>
    <xdr:to>
      <xdr:col>4</xdr:col>
      <xdr:colOff>102577</xdr:colOff>
      <xdr:row>83</xdr:row>
      <xdr:rowOff>124558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52CDAC9-97A3-C87A-7231-4A22A1EF6E4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G61"/>
  <sheetViews>
    <sheetView tabSelected="1" topLeftCell="A21" zoomScale="130" zoomScaleNormal="130" workbookViewId="0">
      <selection activeCell="E33" sqref="E33"/>
    </sheetView>
  </sheetViews>
  <sheetFormatPr baseColWidth="10" defaultRowHeight="15" x14ac:dyDescent="0.25"/>
  <cols>
    <col min="1" max="1" width="3.28515625" customWidth="1"/>
    <col min="2" max="2" width="57" customWidth="1"/>
    <col min="3" max="3" width="22.85546875" style="3" customWidth="1"/>
    <col min="4" max="4" width="15.85546875" style="3" customWidth="1"/>
    <col min="5" max="5" width="23" style="3" customWidth="1"/>
    <col min="6" max="6" width="23.140625" style="3" customWidth="1"/>
    <col min="7" max="7" width="13" customWidth="1"/>
  </cols>
  <sheetData>
    <row r="2" spans="1:7" x14ac:dyDescent="0.25">
      <c r="A2" s="13" t="s">
        <v>0</v>
      </c>
      <c r="B2" s="13"/>
      <c r="C2" s="2" t="s">
        <v>1</v>
      </c>
      <c r="D2" s="2"/>
      <c r="E2" s="2" t="s">
        <v>2</v>
      </c>
      <c r="F2" s="2" t="s">
        <v>3</v>
      </c>
      <c r="G2" s="2" t="s">
        <v>27</v>
      </c>
    </row>
    <row r="3" spans="1:7" s="1" customFormat="1" x14ac:dyDescent="0.25">
      <c r="A3" s="1" t="s">
        <v>11</v>
      </c>
      <c r="C3" s="4">
        <v>12268200</v>
      </c>
      <c r="D3" s="4">
        <f>(C3*100)/$C$27</f>
        <v>46.00723966266213</v>
      </c>
      <c r="E3" s="4">
        <v>8356128.8899999997</v>
      </c>
      <c r="F3" s="4">
        <f>C3-E3</f>
        <v>3912071.1100000003</v>
      </c>
      <c r="G3" s="5">
        <f>(E3*100)/C3</f>
        <v>68.112101938344665</v>
      </c>
    </row>
    <row r="4" spans="1:7" x14ac:dyDescent="0.25">
      <c r="B4" t="s">
        <v>5</v>
      </c>
      <c r="C4" s="3">
        <v>8422037.2300000004</v>
      </c>
      <c r="D4" s="3">
        <f t="shared" ref="D4:D27" si="0">(C4*100)/$C$27</f>
        <v>31.583662255952227</v>
      </c>
      <c r="E4" s="3">
        <v>6222066.3200000003</v>
      </c>
      <c r="F4" s="3">
        <f t="shared" ref="F4:F13" si="1">C4-E4</f>
        <v>2199970.91</v>
      </c>
      <c r="G4" s="9">
        <f t="shared" ref="G4:G27" si="2">(E4*100)/C4</f>
        <v>73.878399609021912</v>
      </c>
    </row>
    <row r="5" spans="1:7" x14ac:dyDescent="0.25">
      <c r="B5" t="s">
        <v>6</v>
      </c>
      <c r="C5" s="3">
        <v>1479122.98</v>
      </c>
      <c r="D5" s="3">
        <f t="shared" si="0"/>
        <v>5.5468907770831093</v>
      </c>
      <c r="E5" s="3">
        <v>259402.98</v>
      </c>
      <c r="F5" s="3">
        <f t="shared" si="1"/>
        <v>1219720</v>
      </c>
      <c r="G5" s="9">
        <f t="shared" si="2"/>
        <v>17.537620840695748</v>
      </c>
    </row>
    <row r="6" spans="1:7" x14ac:dyDescent="0.25">
      <c r="B6" t="s">
        <v>7</v>
      </c>
      <c r="C6" s="3">
        <v>1982889.98</v>
      </c>
      <c r="D6" s="3">
        <f t="shared" si="0"/>
        <v>7.4360781968464256</v>
      </c>
      <c r="E6" s="3">
        <v>1498010.84</v>
      </c>
      <c r="F6" s="3">
        <f t="shared" si="1"/>
        <v>484879.1399999999</v>
      </c>
      <c r="G6" s="9">
        <f t="shared" si="2"/>
        <v>75.546846023196906</v>
      </c>
    </row>
    <row r="7" spans="1:7" x14ac:dyDescent="0.25">
      <c r="B7" t="s">
        <v>8</v>
      </c>
      <c r="C7" s="3">
        <v>133456.21</v>
      </c>
      <c r="D7" s="3">
        <f t="shared" si="0"/>
        <v>0.50047699238197674</v>
      </c>
      <c r="E7" s="3">
        <v>133406.15</v>
      </c>
      <c r="F7" s="3">
        <f t="shared" si="1"/>
        <v>50.059999999997672</v>
      </c>
      <c r="G7" s="10">
        <f t="shared" si="2"/>
        <v>99.96248956867575</v>
      </c>
    </row>
    <row r="8" spans="1:7" s="1" customFormat="1" x14ac:dyDescent="0.25">
      <c r="A8" s="1" t="s">
        <v>9</v>
      </c>
      <c r="C8" s="4">
        <v>914911.82</v>
      </c>
      <c r="D8" s="4">
        <f t="shared" si="0"/>
        <v>3.4310304179050224</v>
      </c>
      <c r="E8" s="4">
        <v>497368.83</v>
      </c>
      <c r="F8" s="4">
        <f t="shared" si="1"/>
        <v>417542.98999999993</v>
      </c>
      <c r="G8" s="5">
        <f t="shared" si="2"/>
        <v>54.362488179461934</v>
      </c>
    </row>
    <row r="9" spans="1:7" x14ac:dyDescent="0.25">
      <c r="B9" t="s">
        <v>28</v>
      </c>
      <c r="C9" s="3">
        <v>379911.82</v>
      </c>
      <c r="D9" s="3">
        <f t="shared" si="0"/>
        <v>1.4247154556836501</v>
      </c>
      <c r="E9" s="3">
        <v>188906.12</v>
      </c>
      <c r="F9" s="3">
        <f t="shared" si="1"/>
        <v>191005.7</v>
      </c>
      <c r="G9" s="9">
        <f t="shared" si="2"/>
        <v>49.723675351822429</v>
      </c>
    </row>
    <row r="10" spans="1:7" x14ac:dyDescent="0.25">
      <c r="B10" t="s">
        <v>10</v>
      </c>
      <c r="C10" s="3">
        <v>405000</v>
      </c>
      <c r="D10" s="3">
        <f t="shared" si="0"/>
        <v>1.5187991770087024</v>
      </c>
      <c r="E10" s="3">
        <v>289061.61</v>
      </c>
      <c r="F10" s="3">
        <f t="shared" si="1"/>
        <v>115938.39000000001</v>
      </c>
      <c r="G10" s="9">
        <f t="shared" si="2"/>
        <v>71.373237037037043</v>
      </c>
    </row>
    <row r="11" spans="1:7" s="1" customFormat="1" x14ac:dyDescent="0.25">
      <c r="A11" s="1" t="s">
        <v>4</v>
      </c>
      <c r="C11" s="4">
        <v>12459183.23</v>
      </c>
      <c r="D11" s="4">
        <f t="shared" si="0"/>
        <v>46.72344996524599</v>
      </c>
      <c r="E11" s="4">
        <v>9648253.4199999999</v>
      </c>
      <c r="F11" s="4">
        <f t="shared" si="1"/>
        <v>2810929.8100000005</v>
      </c>
      <c r="G11" s="11">
        <f t="shared" si="2"/>
        <v>77.43889179483557</v>
      </c>
    </row>
    <row r="12" spans="1:7" x14ac:dyDescent="0.25">
      <c r="B12" t="s">
        <v>12</v>
      </c>
      <c r="C12" s="3">
        <v>560600</v>
      </c>
      <c r="D12" s="3">
        <f t="shared" si="0"/>
        <v>2.1023180706940212</v>
      </c>
      <c r="E12" s="3">
        <v>279219.86</v>
      </c>
      <c r="F12" s="3">
        <f t="shared" si="1"/>
        <v>281380.14</v>
      </c>
      <c r="G12" s="9">
        <f t="shared" si="2"/>
        <v>49.807324295397791</v>
      </c>
    </row>
    <row r="13" spans="1:7" x14ac:dyDescent="0.25">
      <c r="B13" t="s">
        <v>29</v>
      </c>
      <c r="C13" s="3">
        <v>179920</v>
      </c>
      <c r="D13" s="3">
        <f t="shared" si="0"/>
        <v>0.67472184673433522</v>
      </c>
      <c r="E13" s="3">
        <v>167401.47</v>
      </c>
      <c r="F13" s="3">
        <f t="shared" si="1"/>
        <v>12518.529999999999</v>
      </c>
      <c r="G13" s="10">
        <f t="shared" si="2"/>
        <v>93.042168741662962</v>
      </c>
    </row>
    <row r="14" spans="1:7" x14ac:dyDescent="0.25">
      <c r="B14" t="s">
        <v>13</v>
      </c>
      <c r="C14" s="3">
        <v>686500</v>
      </c>
      <c r="D14" s="3">
        <f t="shared" si="0"/>
        <v>2.5744583580653684</v>
      </c>
      <c r="E14" s="3">
        <v>177230.06</v>
      </c>
      <c r="F14" s="3">
        <f>C14-E14</f>
        <v>509269.94</v>
      </c>
      <c r="G14" s="9">
        <f t="shared" si="2"/>
        <v>25.816469045884922</v>
      </c>
    </row>
    <row r="15" spans="1:7" x14ac:dyDescent="0.25">
      <c r="B15" t="s">
        <v>14</v>
      </c>
      <c r="C15" s="3">
        <v>24000</v>
      </c>
      <c r="D15" s="3">
        <f t="shared" si="0"/>
        <v>9.0002914193108297E-2</v>
      </c>
      <c r="E15" s="3">
        <v>308</v>
      </c>
      <c r="F15" s="3">
        <f t="shared" ref="F15:F22" si="3">C15-E15</f>
        <v>23692</v>
      </c>
      <c r="G15" s="9">
        <f t="shared" si="2"/>
        <v>1.2833333333333334</v>
      </c>
    </row>
    <row r="16" spans="1:7" x14ac:dyDescent="0.25">
      <c r="B16" t="s">
        <v>24</v>
      </c>
      <c r="C16" s="3">
        <v>10855663.23</v>
      </c>
      <c r="D16" s="3">
        <f t="shared" si="0"/>
        <v>40.710055258290453</v>
      </c>
      <c r="E16" s="3">
        <v>8984864.4900000002</v>
      </c>
      <c r="F16" s="3">
        <f t="shared" si="3"/>
        <v>1870798.7400000002</v>
      </c>
      <c r="G16" s="10">
        <f t="shared" si="2"/>
        <v>82.766610382404053</v>
      </c>
    </row>
    <row r="17" spans="1:7" x14ac:dyDescent="0.25">
      <c r="A17" s="6" t="s">
        <v>23</v>
      </c>
      <c r="C17" s="4">
        <v>597920</v>
      </c>
      <c r="D17" s="4">
        <f t="shared" si="0"/>
        <v>2.2422726022643045</v>
      </c>
      <c r="E17" s="4">
        <v>480247.12</v>
      </c>
      <c r="F17" s="4">
        <f t="shared" si="3"/>
        <v>117672.88</v>
      </c>
      <c r="G17" s="11">
        <f t="shared" si="2"/>
        <v>80.319628043885473</v>
      </c>
    </row>
    <row r="18" spans="1:7" x14ac:dyDescent="0.25">
      <c r="A18" s="6"/>
      <c r="B18" t="s">
        <v>25</v>
      </c>
      <c r="C18" s="3">
        <v>597920</v>
      </c>
      <c r="D18" s="3">
        <f t="shared" si="0"/>
        <v>2.2422726022643045</v>
      </c>
      <c r="E18" s="3">
        <v>480247.12</v>
      </c>
      <c r="F18" s="3">
        <f t="shared" si="3"/>
        <v>117672.88</v>
      </c>
      <c r="G18" s="10">
        <f t="shared" si="2"/>
        <v>80.319628043885473</v>
      </c>
    </row>
    <row r="19" spans="1:7" s="1" customFormat="1" x14ac:dyDescent="0.25">
      <c r="A19" s="1" t="s">
        <v>15</v>
      </c>
      <c r="C19" s="4">
        <v>425588.18</v>
      </c>
      <c r="D19" s="4">
        <f t="shared" si="0"/>
        <v>1.5960073519225471</v>
      </c>
      <c r="E19" s="4">
        <v>52465.36</v>
      </c>
      <c r="F19" s="4">
        <f t="shared" si="3"/>
        <v>373122.82</v>
      </c>
      <c r="G19" s="5">
        <f t="shared" si="2"/>
        <v>12.327729590610341</v>
      </c>
    </row>
    <row r="20" spans="1:7" x14ac:dyDescent="0.25">
      <c r="B20" t="s">
        <v>16</v>
      </c>
      <c r="C20" s="3">
        <v>329588.18</v>
      </c>
      <c r="D20" s="3">
        <f t="shared" si="0"/>
        <v>1.2359956951501139</v>
      </c>
      <c r="E20" s="3">
        <v>0</v>
      </c>
      <c r="F20" s="3">
        <f t="shared" si="3"/>
        <v>329588.18</v>
      </c>
      <c r="G20" s="9">
        <f t="shared" si="2"/>
        <v>0</v>
      </c>
    </row>
    <row r="21" spans="1:7" x14ac:dyDescent="0.25">
      <c r="B21" t="s">
        <v>26</v>
      </c>
      <c r="C21" s="3">
        <v>43500</v>
      </c>
      <c r="D21" s="3">
        <f t="shared" si="0"/>
        <v>0.16313028197500878</v>
      </c>
      <c r="E21" s="3">
        <v>0</v>
      </c>
      <c r="F21" s="3">
        <f t="shared" si="3"/>
        <v>43500</v>
      </c>
      <c r="G21" s="9">
        <f t="shared" si="2"/>
        <v>0</v>
      </c>
    </row>
    <row r="22" spans="1:7" x14ac:dyDescent="0.25">
      <c r="B22" t="s">
        <v>17</v>
      </c>
      <c r="C22" s="3">
        <v>52500</v>
      </c>
      <c r="D22" s="3">
        <f t="shared" si="0"/>
        <v>0.1968813747974244</v>
      </c>
      <c r="E22" s="3">
        <v>52465.36</v>
      </c>
      <c r="F22" s="3">
        <f t="shared" si="3"/>
        <v>34.639999999999418</v>
      </c>
      <c r="G22" s="10">
        <f t="shared" si="2"/>
        <v>99.934019047619046</v>
      </c>
    </row>
    <row r="23" spans="1:7" s="1" customFormat="1" x14ac:dyDescent="0.25">
      <c r="A23" s="7" t="s">
        <v>18</v>
      </c>
      <c r="C23" s="4">
        <v>0</v>
      </c>
      <c r="D23" s="4">
        <f t="shared" si="0"/>
        <v>0</v>
      </c>
      <c r="E23" s="4">
        <v>0</v>
      </c>
      <c r="F23" s="4">
        <v>0</v>
      </c>
      <c r="G23" s="4">
        <v>0</v>
      </c>
    </row>
    <row r="24" spans="1:7" x14ac:dyDescent="0.25">
      <c r="A24" s="8" t="s">
        <v>21</v>
      </c>
      <c r="C24" s="4">
        <v>0</v>
      </c>
      <c r="D24" s="4">
        <f t="shared" si="0"/>
        <v>0</v>
      </c>
      <c r="E24" s="4">
        <v>0</v>
      </c>
      <c r="F24" s="4">
        <v>0</v>
      </c>
      <c r="G24" s="4">
        <v>0</v>
      </c>
    </row>
    <row r="25" spans="1:7" s="1" customFormat="1" x14ac:dyDescent="0.25">
      <c r="A25" s="8" t="s">
        <v>22</v>
      </c>
      <c r="C25" s="4">
        <v>0</v>
      </c>
      <c r="D25" s="4">
        <f t="shared" si="0"/>
        <v>0</v>
      </c>
      <c r="E25" s="4">
        <v>0</v>
      </c>
      <c r="F25" s="4">
        <v>0</v>
      </c>
      <c r="G25" s="4">
        <v>0</v>
      </c>
    </row>
    <row r="26" spans="1:7" x14ac:dyDescent="0.25">
      <c r="A26" s="7" t="s">
        <v>19</v>
      </c>
      <c r="C26" s="4">
        <v>0</v>
      </c>
      <c r="D26" s="4">
        <f t="shared" si="0"/>
        <v>0</v>
      </c>
      <c r="E26" s="4">
        <v>0</v>
      </c>
      <c r="F26" s="4">
        <v>0</v>
      </c>
      <c r="G26" s="4">
        <v>0</v>
      </c>
    </row>
    <row r="27" spans="1:7" x14ac:dyDescent="0.25">
      <c r="A27" s="1" t="s">
        <v>20</v>
      </c>
      <c r="C27" s="4">
        <v>26665803.23</v>
      </c>
      <c r="D27" s="4">
        <f t="shared" si="0"/>
        <v>100</v>
      </c>
      <c r="E27" s="4">
        <v>19034463.620000001</v>
      </c>
      <c r="F27" s="4">
        <f>C27-E27</f>
        <v>7631339.6099999994</v>
      </c>
      <c r="G27" s="5">
        <f t="shared" si="2"/>
        <v>71.381549829279223</v>
      </c>
    </row>
    <row r="32" spans="1:7" x14ac:dyDescent="0.25">
      <c r="B32" s="14" t="s">
        <v>1</v>
      </c>
      <c r="C32" s="15" t="s">
        <v>30</v>
      </c>
    </row>
    <row r="33" spans="2:3" x14ac:dyDescent="0.25">
      <c r="B33" s="16" t="s">
        <v>31</v>
      </c>
      <c r="C33" s="17">
        <v>19034463.620000001</v>
      </c>
    </row>
    <row r="34" spans="2:3" x14ac:dyDescent="0.25">
      <c r="B34" s="16" t="s">
        <v>32</v>
      </c>
      <c r="C34" s="17">
        <v>7631339.6099999994</v>
      </c>
    </row>
    <row r="35" spans="2:3" x14ac:dyDescent="0.25">
      <c r="B35" s="16"/>
      <c r="C35" s="17">
        <f>SUM(C33:C34)</f>
        <v>26665803.23</v>
      </c>
    </row>
    <row r="54" spans="2:3" x14ac:dyDescent="0.25">
      <c r="B54" s="12"/>
      <c r="C54" s="2"/>
    </row>
    <row r="55" spans="2:3" x14ac:dyDescent="0.25">
      <c r="B55" s="12" t="s">
        <v>0</v>
      </c>
      <c r="C55" s="2" t="s">
        <v>33</v>
      </c>
    </row>
    <row r="56" spans="2:3" x14ac:dyDescent="0.25">
      <c r="B56" s="18" t="s">
        <v>15</v>
      </c>
      <c r="C56" s="19">
        <v>1.5960073519225471</v>
      </c>
    </row>
    <row r="57" spans="2:3" x14ac:dyDescent="0.25">
      <c r="B57" s="20" t="s">
        <v>23</v>
      </c>
      <c r="C57" s="19">
        <v>2.2422726022643045</v>
      </c>
    </row>
    <row r="58" spans="2:3" x14ac:dyDescent="0.25">
      <c r="B58" s="18" t="s">
        <v>9</v>
      </c>
      <c r="C58" s="19">
        <v>3.4310304179050224</v>
      </c>
    </row>
    <row r="59" spans="2:3" x14ac:dyDescent="0.25">
      <c r="B59" s="18" t="s">
        <v>11</v>
      </c>
      <c r="C59" s="19">
        <v>46.00723966266213</v>
      </c>
    </row>
    <row r="60" spans="2:3" x14ac:dyDescent="0.25">
      <c r="B60" s="18" t="s">
        <v>4</v>
      </c>
      <c r="C60" s="19">
        <v>46.72344996524599</v>
      </c>
    </row>
    <row r="61" spans="2:3" x14ac:dyDescent="0.25">
      <c r="B61" s="16"/>
      <c r="C61" s="17">
        <f>SUM(C56:C60)</f>
        <v>100</v>
      </c>
    </row>
  </sheetData>
  <sortState xmlns:xlrd2="http://schemas.microsoft.com/office/spreadsheetml/2017/richdata2" ref="B56:C60">
    <sortCondition ref="C60"/>
  </sortState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C416-9B72-4E17-962C-6B653F9F8C51}">
  <dimension ref="A1"/>
  <sheetViews>
    <sheetView workbookViewId="0">
      <selection sqref="A1:A6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Notas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2023-11-27T22:45:36Z</dcterms:modified>
</cp:coreProperties>
</file>