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P\Desktop\REUNIÓN SEMANAL\28 de noviembre\"/>
    </mc:Choice>
  </mc:AlternateContent>
  <xr:revisionPtr revIDLastSave="0" documentId="13_ncr:1_{C878C7C2-FE28-4901-8E86-FB73991DAE91}" xr6:coauthVersionLast="47" xr6:coauthVersionMax="47" xr10:uidLastSave="{00000000-0000-0000-0000-000000000000}"/>
  <bookViews>
    <workbookView xWindow="-120" yWindow="-120" windowWidth="20730" windowHeight="11160" xr2:uid="{4F3FD038-0753-4BD5-B26E-3F8EA729D8EF}"/>
  </bookViews>
  <sheets>
    <sheet name="Hoja1" sheetId="1" r:id="rId1"/>
    <sheet name="Notas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1" l="1"/>
  <c r="C34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3" i="1"/>
  <c r="F22" i="1"/>
  <c r="G22" i="1"/>
  <c r="G17" i="1"/>
  <c r="G16" i="1"/>
  <c r="G15" i="1"/>
  <c r="G11" i="1"/>
  <c r="G12" i="1"/>
  <c r="G13" i="1"/>
  <c r="G14" i="1"/>
  <c r="F17" i="1"/>
  <c r="F16" i="1"/>
  <c r="F15" i="1"/>
  <c r="F12" i="1"/>
  <c r="F13" i="1"/>
  <c r="F14" i="1"/>
  <c r="G9" i="1"/>
  <c r="F9" i="1"/>
  <c r="G4" i="1"/>
  <c r="G5" i="1"/>
  <c r="G6" i="1"/>
  <c r="G7" i="1"/>
  <c r="G8" i="1"/>
  <c r="G10" i="1"/>
  <c r="G18" i="1"/>
  <c r="G19" i="1"/>
  <c r="G20" i="1"/>
  <c r="G21" i="1"/>
  <c r="G28" i="1"/>
  <c r="G3" i="1"/>
  <c r="F28" i="1"/>
  <c r="F18" i="1"/>
  <c r="F19" i="1"/>
  <c r="F20" i="1"/>
  <c r="F21" i="1"/>
  <c r="F4" i="1"/>
  <c r="F5" i="1"/>
  <c r="F6" i="1"/>
  <c r="F7" i="1"/>
  <c r="F8" i="1"/>
  <c r="F10" i="1"/>
  <c r="F11" i="1"/>
  <c r="F3" i="1"/>
</calcChain>
</file>

<file path=xl/sharedStrings.xml><?xml version="1.0" encoding="utf-8"?>
<sst xmlns="http://schemas.openxmlformats.org/spreadsheetml/2006/main" count="43" uniqueCount="35">
  <si>
    <t xml:space="preserve">Concepto </t>
  </si>
  <si>
    <t>Presupuesto</t>
  </si>
  <si>
    <t xml:space="preserve">Devengado </t>
  </si>
  <si>
    <t>Subejercicio</t>
  </si>
  <si>
    <t>Servicios Generales</t>
  </si>
  <si>
    <t xml:space="preserve">Remuneraciones al personal de carácter permanente </t>
  </si>
  <si>
    <t>Seguridad social</t>
  </si>
  <si>
    <t xml:space="preserve">Materiales y suministros </t>
  </si>
  <si>
    <t xml:space="preserve">Combustibles, lubricantes y aditivos </t>
  </si>
  <si>
    <t>Servicios personales</t>
  </si>
  <si>
    <t xml:space="preserve">Servicios básicos </t>
  </si>
  <si>
    <t xml:space="preserve">Servicios de instalación, reparación, mantenimiento y conservación </t>
  </si>
  <si>
    <t xml:space="preserve">Servicios de comunicación social y publicidad </t>
  </si>
  <si>
    <t>Bienes Muebles, Inmuebles e Intangibles</t>
  </si>
  <si>
    <t xml:space="preserve">Mobiliario y equipo de administración </t>
  </si>
  <si>
    <t>Inversión Pública</t>
  </si>
  <si>
    <t>Deuda Pública</t>
  </si>
  <si>
    <t>Total del Gasto</t>
  </si>
  <si>
    <t>Inversiones financieras y otras provisiones</t>
  </si>
  <si>
    <t>Participaciones y aportaciones</t>
  </si>
  <si>
    <t>Transferencias, asignaciones, subsidios y otras ayudas</t>
  </si>
  <si>
    <t>Servicios Oficiales</t>
  </si>
  <si>
    <t>Ayudas Sociales</t>
  </si>
  <si>
    <t>% Devengado</t>
  </si>
  <si>
    <t>Materiales de administración, emisión de documentos y artículos de oficiales</t>
  </si>
  <si>
    <t>Vestuario, blancos, prendas de protección y artículos deportivos</t>
  </si>
  <si>
    <t>Servicios profesionales, científicos, técnicos y otros servicios</t>
  </si>
  <si>
    <t>Servicios de traslado y viáticos</t>
  </si>
  <si>
    <t>Otros servicios generales</t>
  </si>
  <si>
    <t>Vehículos y equipo de transporte</t>
  </si>
  <si>
    <t>Obra pública en bienes de dominio público</t>
  </si>
  <si>
    <t xml:space="preserve">Monto </t>
  </si>
  <si>
    <t xml:space="preserve">Presupuesto Devengado </t>
  </si>
  <si>
    <t xml:space="preserve">Presupuesto Por Ejercer </t>
  </si>
  <si>
    <t xml:space="preserve">Porcentaje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</si>
</sst>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4" fontId="1" fillId="0" borderId="0" xfId="0" applyNumberFormat="1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2" fontId="0" fillId="0" borderId="0" xfId="0" applyNumberFormat="1"/>
    <xf numFmtId="2" fontId="3" fillId="0" borderId="0" xfId="0" applyNumberFormat="1" applyFont="1"/>
    <xf numFmtId="2" fontId="4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2" fontId="5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0" borderId="1" xfId="0" applyFont="1" applyBorder="1"/>
    <xf numFmtId="0" fontId="0" fillId="0" borderId="1" xfId="0" applyFont="1" applyBorder="1" applyAlignment="1">
      <alignment vertical="center"/>
    </xf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del Presupuesto  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Hoja1!$C$31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Hoja1!$B$32:$B$33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Hoja1!$C$32:$C$33</c:f>
              <c:numCache>
                <c:formatCode>#,##0.00</c:formatCode>
                <c:ptCount val="2"/>
                <c:pt idx="0">
                  <c:v>28397026.010000002</c:v>
                </c:pt>
                <c:pt idx="1">
                  <c:v>750647.31999999657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B-4533-840E-9259AD05511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Porcentaje del Presupuesto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Hoja1!$C$56</c:f>
              <c:strCache>
                <c:ptCount val="1"/>
                <c:pt idx="0">
                  <c:v>Porcentaje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Hoja1!$B$57:$B$62</c:f>
              <c:strCache>
                <c:ptCount val="6"/>
                <c:pt idx="0">
                  <c:v>Inversión Pública</c:v>
                </c:pt>
                <c:pt idx="1">
                  <c:v>Bienes Muebles, Inmuebles e Intangibles</c:v>
                </c:pt>
                <c:pt idx="2">
                  <c:v>Transferencias, asignaciones, subsidios y otras ayudas</c:v>
                </c:pt>
                <c:pt idx="3">
                  <c:v>Materiales y suministros </c:v>
                </c:pt>
                <c:pt idx="4">
                  <c:v>Servicios Generales</c:v>
                </c:pt>
                <c:pt idx="5">
                  <c:v>Servicios personales</c:v>
                </c:pt>
              </c:strCache>
            </c:strRef>
          </c:cat>
          <c:val>
            <c:numRef>
              <c:f>Hoja1!$C$57:$C$62</c:f>
              <c:numCache>
                <c:formatCode>#,##0.00</c:formatCode>
                <c:ptCount val="6"/>
                <c:pt idx="0">
                  <c:v>4.9935375064806248E-2</c:v>
                </c:pt>
                <c:pt idx="1">
                  <c:v>0.6392928790244542</c:v>
                </c:pt>
                <c:pt idx="2">
                  <c:v>6.5026047826919298</c:v>
                </c:pt>
                <c:pt idx="3">
                  <c:v>15.700843076520099</c:v>
                </c:pt>
                <c:pt idx="4">
                  <c:v>20.655586508866641</c:v>
                </c:pt>
                <c:pt idx="5">
                  <c:v>56.451737377832075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1-43CD-B70C-493B0768453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128220</xdr:colOff>
      <xdr:row>34</xdr:row>
      <xdr:rowOff>185371</xdr:rowOff>
    </xdr:from>
    <xdr:to>
      <xdr:col>2</xdr:col>
      <xdr:colOff>897547</xdr:colOff>
      <xdr:row>49</xdr:row>
      <xdr:rowOff>71071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AABFC29-0A36-DB52-1988-053E7086F0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91586</xdr:colOff>
      <xdr:row>65</xdr:row>
      <xdr:rowOff>75466</xdr:rowOff>
    </xdr:from>
    <xdr:to>
      <xdr:col>4</xdr:col>
      <xdr:colOff>14654</xdr:colOff>
      <xdr:row>86</xdr:row>
      <xdr:rowOff>73269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A9A35D3-4EE3-3475-4633-9976797FFC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7084-B437-49A0-9B6F-FE3026C9C1A1}">
  <dimension ref="A2:G63"/>
  <sheetViews>
    <sheetView tabSelected="1" topLeftCell="A33" zoomScale="130" zoomScaleNormal="130" workbookViewId="0">
      <selection activeCell="F77" sqref="F77"/>
    </sheetView>
  </sheetViews>
  <sheetFormatPr baseColWidth="10" defaultRowHeight="15" x14ac:dyDescent="0.25"/>
  <cols>
    <col min="1" max="1" width="3.28515625" customWidth="1"/>
    <col min="2" max="2" width="57" customWidth="1"/>
    <col min="3" max="3" width="22.85546875" style="3" customWidth="1"/>
    <col min="4" max="4" width="14" style="3" customWidth="1"/>
    <col min="5" max="5" width="23" style="3" customWidth="1"/>
    <col min="6" max="6" width="23.140625" style="3" customWidth="1"/>
    <col min="7" max="7" width="13" customWidth="1"/>
  </cols>
  <sheetData>
    <row r="2" spans="1:7" x14ac:dyDescent="0.25">
      <c r="A2" s="15" t="s">
        <v>0</v>
      </c>
      <c r="B2" s="15"/>
      <c r="C2" s="2" t="s">
        <v>1</v>
      </c>
      <c r="D2" s="2"/>
      <c r="E2" s="2" t="s">
        <v>2</v>
      </c>
      <c r="F2" s="2" t="s">
        <v>3</v>
      </c>
      <c r="G2" s="2" t="s">
        <v>23</v>
      </c>
    </row>
    <row r="3" spans="1:7" s="1" customFormat="1" x14ac:dyDescent="0.25">
      <c r="A3" s="1" t="s">
        <v>9</v>
      </c>
      <c r="C3" s="4">
        <v>16454368</v>
      </c>
      <c r="D3" s="4">
        <f>(C3*100)/$C$28</f>
        <v>56.451737377832075</v>
      </c>
      <c r="E3" s="4">
        <v>16411567.08</v>
      </c>
      <c r="F3" s="4">
        <f t="shared" ref="F3:F22" si="0">C3-E3</f>
        <v>42800.919999999925</v>
      </c>
      <c r="G3" s="11">
        <f t="shared" ref="G3:G22" si="1">(E3*100)/C3</f>
        <v>99.739881106342096</v>
      </c>
    </row>
    <row r="4" spans="1:7" x14ac:dyDescent="0.25">
      <c r="B4" t="s">
        <v>5</v>
      </c>
      <c r="C4" s="3">
        <v>13002184.16</v>
      </c>
      <c r="D4" s="3">
        <f t="shared" ref="D4:D28" si="2">(C4*100)/$C$28</f>
        <v>44.607965832448144</v>
      </c>
      <c r="E4" s="3">
        <v>13002184.16</v>
      </c>
      <c r="F4" s="3">
        <f t="shared" si="0"/>
        <v>0</v>
      </c>
      <c r="G4" s="10">
        <f t="shared" si="1"/>
        <v>100</v>
      </c>
    </row>
    <row r="5" spans="1:7" x14ac:dyDescent="0.25">
      <c r="B5" t="s">
        <v>6</v>
      </c>
      <c r="C5" s="3">
        <v>2827094.03</v>
      </c>
      <c r="D5" s="3">
        <f t="shared" si="2"/>
        <v>9.6992099437667196</v>
      </c>
      <c r="E5" s="3">
        <v>2826793.09</v>
      </c>
      <c r="F5" s="3">
        <f t="shared" si="0"/>
        <v>300.93999999994412</v>
      </c>
      <c r="G5" s="10">
        <f t="shared" si="1"/>
        <v>99.989355147129658</v>
      </c>
    </row>
    <row r="6" spans="1:7" s="1" customFormat="1" x14ac:dyDescent="0.25">
      <c r="A6" s="1" t="s">
        <v>7</v>
      </c>
      <c r="C6" s="4">
        <v>4576430.45</v>
      </c>
      <c r="D6" s="4">
        <f t="shared" si="2"/>
        <v>15.700843076520099</v>
      </c>
      <c r="E6" s="4">
        <v>4430367.2</v>
      </c>
      <c r="F6" s="4">
        <f t="shared" si="0"/>
        <v>146063.25</v>
      </c>
      <c r="G6" s="11">
        <f t="shared" si="1"/>
        <v>96.80835857562306</v>
      </c>
    </row>
    <row r="7" spans="1:7" x14ac:dyDescent="0.25">
      <c r="B7" t="s">
        <v>24</v>
      </c>
      <c r="C7" s="3">
        <v>1238848.56</v>
      </c>
      <c r="D7" s="3">
        <f t="shared" si="2"/>
        <v>4.250248539477508</v>
      </c>
      <c r="E7" s="3">
        <v>1158198.04</v>
      </c>
      <c r="F7" s="3">
        <f t="shared" si="0"/>
        <v>80650.520000000019</v>
      </c>
      <c r="G7" s="10">
        <f t="shared" si="1"/>
        <v>93.489880635612153</v>
      </c>
    </row>
    <row r="8" spans="1:7" x14ac:dyDescent="0.25">
      <c r="B8" t="s">
        <v>8</v>
      </c>
      <c r="C8" s="3">
        <v>852067.1</v>
      </c>
      <c r="D8" s="3">
        <f t="shared" si="2"/>
        <v>2.9232765523106679</v>
      </c>
      <c r="E8" s="3">
        <v>821047.49</v>
      </c>
      <c r="F8" s="3">
        <f t="shared" si="0"/>
        <v>31019.609999999986</v>
      </c>
      <c r="G8" s="10">
        <f t="shared" si="1"/>
        <v>96.359487415955854</v>
      </c>
    </row>
    <row r="9" spans="1:7" x14ac:dyDescent="0.25">
      <c r="B9" t="s">
        <v>25</v>
      </c>
      <c r="C9" s="3">
        <v>2414188.9300000002</v>
      </c>
      <c r="D9" s="3">
        <f t="shared" si="2"/>
        <v>8.2826128269909507</v>
      </c>
      <c r="E9" s="3">
        <v>2395080.34</v>
      </c>
      <c r="F9" s="3">
        <f t="shared" si="0"/>
        <v>19108.590000000317</v>
      </c>
      <c r="G9" s="10">
        <f t="shared" si="1"/>
        <v>99.208488210572639</v>
      </c>
    </row>
    <row r="10" spans="1:7" s="1" customFormat="1" x14ac:dyDescent="0.25">
      <c r="A10" s="1" t="s">
        <v>4</v>
      </c>
      <c r="C10" s="4">
        <v>6020622.8799999999</v>
      </c>
      <c r="D10" s="4">
        <f t="shared" si="2"/>
        <v>20.655586508866641</v>
      </c>
      <c r="E10" s="4">
        <v>5624855.8600000003</v>
      </c>
      <c r="F10" s="4">
        <f t="shared" si="0"/>
        <v>395767.01999999955</v>
      </c>
      <c r="G10" s="11">
        <f t="shared" si="1"/>
        <v>93.426477162110515</v>
      </c>
    </row>
    <row r="11" spans="1:7" x14ac:dyDescent="0.25">
      <c r="B11" t="s">
        <v>10</v>
      </c>
      <c r="C11" s="3">
        <v>1084638.1200000001</v>
      </c>
      <c r="D11" s="3">
        <f t="shared" si="2"/>
        <v>3.7211825030426886</v>
      </c>
      <c r="E11" s="3">
        <v>865752.99</v>
      </c>
      <c r="F11" s="3">
        <f t="shared" si="0"/>
        <v>218885.13000000012</v>
      </c>
      <c r="G11" s="10">
        <f t="shared" si="1"/>
        <v>79.819524506477791</v>
      </c>
    </row>
    <row r="12" spans="1:7" x14ac:dyDescent="0.25">
      <c r="B12" t="s">
        <v>26</v>
      </c>
      <c r="C12" s="3">
        <v>193987</v>
      </c>
      <c r="D12" s="3">
        <f t="shared" si="2"/>
        <v>0.66553168002037577</v>
      </c>
      <c r="E12" s="3">
        <v>147726</v>
      </c>
      <c r="F12" s="3">
        <f t="shared" si="0"/>
        <v>46261</v>
      </c>
      <c r="G12" s="14">
        <f t="shared" si="1"/>
        <v>76.152525684710838</v>
      </c>
    </row>
    <row r="13" spans="1:7" x14ac:dyDescent="0.25">
      <c r="B13" t="s">
        <v>11</v>
      </c>
      <c r="C13" s="3">
        <v>1925599.93</v>
      </c>
      <c r="D13" s="3">
        <f t="shared" si="2"/>
        <v>6.6063589645698837</v>
      </c>
      <c r="E13" s="3">
        <v>1853095.77</v>
      </c>
      <c r="F13" s="3">
        <f t="shared" si="0"/>
        <v>72504.159999999916</v>
      </c>
      <c r="G13" s="10">
        <f t="shared" si="1"/>
        <v>96.234723585599639</v>
      </c>
    </row>
    <row r="14" spans="1:7" x14ac:dyDescent="0.25">
      <c r="B14" t="s">
        <v>12</v>
      </c>
      <c r="C14" s="3">
        <v>118189.8</v>
      </c>
      <c r="D14" s="3">
        <f t="shared" si="2"/>
        <v>0.40548622410404928</v>
      </c>
      <c r="E14" s="3">
        <v>113166.12</v>
      </c>
      <c r="F14" s="3">
        <f t="shared" si="0"/>
        <v>5023.6800000000076</v>
      </c>
      <c r="G14" s="10">
        <f t="shared" si="1"/>
        <v>95.749480919673275</v>
      </c>
    </row>
    <row r="15" spans="1:7" x14ac:dyDescent="0.25">
      <c r="B15" s="13" t="s">
        <v>27</v>
      </c>
      <c r="C15" s="3">
        <v>630996</v>
      </c>
      <c r="D15" s="3">
        <f t="shared" si="2"/>
        <v>2.1648245911640318</v>
      </c>
      <c r="E15" s="3">
        <v>630912.69999999995</v>
      </c>
      <c r="F15" s="3">
        <f t="shared" si="0"/>
        <v>83.300000000046566</v>
      </c>
      <c r="G15" s="10">
        <f t="shared" si="1"/>
        <v>99.986798648485873</v>
      </c>
    </row>
    <row r="16" spans="1:7" x14ac:dyDescent="0.25">
      <c r="B16" t="s">
        <v>21</v>
      </c>
      <c r="C16" s="3">
        <v>192843</v>
      </c>
      <c r="D16" s="3">
        <f t="shared" si="2"/>
        <v>0.66160683844881008</v>
      </c>
      <c r="E16" s="3">
        <v>187882.54</v>
      </c>
      <c r="F16" s="3">
        <f t="shared" si="0"/>
        <v>4960.4599999999919</v>
      </c>
      <c r="G16" s="10">
        <f t="shared" si="1"/>
        <v>97.427720995835998</v>
      </c>
    </row>
    <row r="17" spans="1:7" x14ac:dyDescent="0.25">
      <c r="B17" s="13" t="s">
        <v>28</v>
      </c>
      <c r="C17" s="3">
        <v>1785984.03</v>
      </c>
      <c r="D17" s="3">
        <f t="shared" si="2"/>
        <v>6.1273639572520899</v>
      </c>
      <c r="E17" s="3">
        <v>1743338.95</v>
      </c>
      <c r="F17" s="3">
        <f t="shared" si="0"/>
        <v>42645.080000000075</v>
      </c>
      <c r="G17" s="10">
        <f t="shared" si="1"/>
        <v>97.612236207957579</v>
      </c>
    </row>
    <row r="18" spans="1:7" x14ac:dyDescent="0.25">
      <c r="A18" s="6" t="s">
        <v>20</v>
      </c>
      <c r="C18" s="4">
        <v>1895358</v>
      </c>
      <c r="D18" s="4">
        <f t="shared" si="2"/>
        <v>6.5026047826919298</v>
      </c>
      <c r="E18" s="4">
        <v>1893904.67</v>
      </c>
      <c r="F18" s="4">
        <f t="shared" si="0"/>
        <v>1453.3300000000745</v>
      </c>
      <c r="G18" s="11">
        <f t="shared" si="1"/>
        <v>99.923321609954428</v>
      </c>
    </row>
    <row r="19" spans="1:7" x14ac:dyDescent="0.25">
      <c r="A19" s="6"/>
      <c r="B19" t="s">
        <v>22</v>
      </c>
      <c r="C19" s="3">
        <v>1895358</v>
      </c>
      <c r="D19" s="3">
        <f t="shared" si="2"/>
        <v>6.5026047826919298</v>
      </c>
      <c r="E19" s="3">
        <v>1893904.67</v>
      </c>
      <c r="F19" s="3">
        <f t="shared" si="0"/>
        <v>1453.3300000000745</v>
      </c>
      <c r="G19" s="10">
        <f t="shared" si="1"/>
        <v>99.923321609954428</v>
      </c>
    </row>
    <row r="20" spans="1:7" s="1" customFormat="1" x14ac:dyDescent="0.25">
      <c r="A20" s="1" t="s">
        <v>13</v>
      </c>
      <c r="C20" s="4">
        <v>186339</v>
      </c>
      <c r="D20" s="4">
        <f t="shared" si="2"/>
        <v>0.6392928790244542</v>
      </c>
      <c r="E20" s="4">
        <v>36331.199999999997</v>
      </c>
      <c r="F20" s="4">
        <f t="shared" si="0"/>
        <v>150007.79999999999</v>
      </c>
      <c r="G20" s="5">
        <f t="shared" si="1"/>
        <v>19.497367700803373</v>
      </c>
    </row>
    <row r="21" spans="1:7" x14ac:dyDescent="0.25">
      <c r="B21" t="s">
        <v>14</v>
      </c>
      <c r="C21" s="3">
        <v>31139</v>
      </c>
      <c r="D21" s="3">
        <f t="shared" si="2"/>
        <v>0.10683185463023029</v>
      </c>
      <c r="E21" s="3">
        <v>31134.400000000001</v>
      </c>
      <c r="F21" s="3">
        <f t="shared" si="0"/>
        <v>4.5999999999985448</v>
      </c>
      <c r="G21" s="10">
        <f t="shared" si="1"/>
        <v>99.98522752818009</v>
      </c>
    </row>
    <row r="22" spans="1:7" x14ac:dyDescent="0.25">
      <c r="B22" s="13" t="s">
        <v>29</v>
      </c>
      <c r="C22" s="3">
        <v>150000</v>
      </c>
      <c r="D22" s="3">
        <f t="shared" si="2"/>
        <v>0.51462083543256176</v>
      </c>
      <c r="E22" s="3">
        <v>0</v>
      </c>
      <c r="F22" s="3">
        <f t="shared" si="0"/>
        <v>150000</v>
      </c>
      <c r="G22" s="9">
        <f t="shared" si="1"/>
        <v>0</v>
      </c>
    </row>
    <row r="23" spans="1:7" s="1" customFormat="1" x14ac:dyDescent="0.25">
      <c r="A23" s="7" t="s">
        <v>15</v>
      </c>
      <c r="C23" s="4">
        <v>14555</v>
      </c>
      <c r="D23" s="4">
        <f t="shared" si="2"/>
        <v>4.9935375064806248E-2</v>
      </c>
      <c r="E23" s="4">
        <v>0</v>
      </c>
      <c r="F23" s="4">
        <v>0</v>
      </c>
      <c r="G23" s="4">
        <v>0</v>
      </c>
    </row>
    <row r="24" spans="1:7" s="1" customFormat="1" x14ac:dyDescent="0.25">
      <c r="A24" s="7"/>
      <c r="B24" s="13" t="s">
        <v>30</v>
      </c>
      <c r="C24" s="3">
        <v>14555</v>
      </c>
      <c r="D24" s="3">
        <f t="shared" si="2"/>
        <v>4.9935375064806248E-2</v>
      </c>
      <c r="E24" s="3">
        <v>0</v>
      </c>
      <c r="F24" s="3">
        <v>14555</v>
      </c>
      <c r="G24" s="3">
        <v>0</v>
      </c>
    </row>
    <row r="25" spans="1:7" x14ac:dyDescent="0.25">
      <c r="A25" s="8" t="s">
        <v>18</v>
      </c>
      <c r="C25" s="4">
        <v>0</v>
      </c>
      <c r="D25" s="4">
        <f t="shared" si="2"/>
        <v>0</v>
      </c>
      <c r="E25" s="4">
        <v>0</v>
      </c>
      <c r="F25" s="4">
        <v>0</v>
      </c>
      <c r="G25" s="4">
        <v>0</v>
      </c>
    </row>
    <row r="26" spans="1:7" s="1" customFormat="1" x14ac:dyDescent="0.25">
      <c r="A26" s="8" t="s">
        <v>19</v>
      </c>
      <c r="C26" s="4">
        <v>0</v>
      </c>
      <c r="D26" s="4">
        <f t="shared" si="2"/>
        <v>0</v>
      </c>
      <c r="E26" s="4">
        <v>0</v>
      </c>
      <c r="F26" s="4">
        <v>0</v>
      </c>
      <c r="G26" s="4">
        <v>0</v>
      </c>
    </row>
    <row r="27" spans="1:7" x14ac:dyDescent="0.25">
      <c r="A27" s="7" t="s">
        <v>16</v>
      </c>
      <c r="C27" s="4">
        <v>0</v>
      </c>
      <c r="D27" s="4">
        <f t="shared" si="2"/>
        <v>0</v>
      </c>
      <c r="E27" s="4">
        <v>0</v>
      </c>
      <c r="F27" s="4">
        <v>0</v>
      </c>
      <c r="G27" s="4">
        <v>0</v>
      </c>
    </row>
    <row r="28" spans="1:7" x14ac:dyDescent="0.25">
      <c r="A28" s="1" t="s">
        <v>17</v>
      </c>
      <c r="C28" s="4">
        <v>29147673.329999998</v>
      </c>
      <c r="D28" s="4">
        <f t="shared" si="2"/>
        <v>100</v>
      </c>
      <c r="E28" s="4">
        <v>28397026.010000002</v>
      </c>
      <c r="F28" s="4">
        <f>C28-E28</f>
        <v>750647.31999999657</v>
      </c>
      <c r="G28" s="11">
        <f>(E28*100)/C28</f>
        <v>97.424674993775909</v>
      </c>
    </row>
    <row r="31" spans="1:7" x14ac:dyDescent="0.25">
      <c r="B31" s="16" t="s">
        <v>1</v>
      </c>
      <c r="C31" s="17" t="s">
        <v>31</v>
      </c>
    </row>
    <row r="32" spans="1:7" x14ac:dyDescent="0.25">
      <c r="B32" s="18" t="s">
        <v>32</v>
      </c>
      <c r="C32" s="19">
        <v>28397026.010000002</v>
      </c>
    </row>
    <row r="33" spans="2:3" x14ac:dyDescent="0.25">
      <c r="B33" s="18" t="s">
        <v>33</v>
      </c>
      <c r="C33" s="19">
        <v>750647.31999999657</v>
      </c>
    </row>
    <row r="34" spans="2:3" x14ac:dyDescent="0.25">
      <c r="B34" s="18"/>
      <c r="C34" s="19">
        <f>SUM(C32:C33)</f>
        <v>29147673.329999998</v>
      </c>
    </row>
    <row r="56" spans="2:3" x14ac:dyDescent="0.25">
      <c r="B56" s="12" t="s">
        <v>0</v>
      </c>
      <c r="C56" s="2" t="s">
        <v>34</v>
      </c>
    </row>
    <row r="57" spans="2:3" x14ac:dyDescent="0.25">
      <c r="B57" s="22" t="s">
        <v>15</v>
      </c>
      <c r="C57" s="19">
        <v>4.9935375064806248E-2</v>
      </c>
    </row>
    <row r="58" spans="2:3" x14ac:dyDescent="0.25">
      <c r="B58" s="20" t="s">
        <v>13</v>
      </c>
      <c r="C58" s="19">
        <v>0.6392928790244542</v>
      </c>
    </row>
    <row r="59" spans="2:3" x14ac:dyDescent="0.25">
      <c r="B59" s="21" t="s">
        <v>20</v>
      </c>
      <c r="C59" s="19">
        <v>6.5026047826919298</v>
      </c>
    </row>
    <row r="60" spans="2:3" x14ac:dyDescent="0.25">
      <c r="B60" s="20" t="s">
        <v>7</v>
      </c>
      <c r="C60" s="19">
        <v>15.700843076520099</v>
      </c>
    </row>
    <row r="61" spans="2:3" x14ac:dyDescent="0.25">
      <c r="B61" s="20" t="s">
        <v>4</v>
      </c>
      <c r="C61" s="19">
        <v>20.655586508866641</v>
      </c>
    </row>
    <row r="62" spans="2:3" x14ac:dyDescent="0.25">
      <c r="B62" s="20" t="s">
        <v>9</v>
      </c>
      <c r="C62" s="19">
        <v>56.451737377832075</v>
      </c>
    </row>
    <row r="63" spans="2:3" x14ac:dyDescent="0.25">
      <c r="B63" s="18"/>
      <c r="C63" s="19">
        <f>SUM(C57:C62)</f>
        <v>100</v>
      </c>
    </row>
  </sheetData>
  <sortState xmlns:xlrd2="http://schemas.microsoft.com/office/spreadsheetml/2017/richdata2" ref="B57:C62">
    <sortCondition ref="C62"/>
  </sortState>
  <mergeCells count="1">
    <mergeCell ref="A2:B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C416-9B72-4E17-962C-6B653F9F8C51}">
  <dimension ref="A1"/>
  <sheetViews>
    <sheetView workbookViewId="0">
      <selection activeCell="B21" sqref="B2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Notas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IAP</dc:creator>
  <cp:lastModifiedBy>IAP</cp:lastModifiedBy>
  <dcterms:created xsi:type="dcterms:W3CDTF">2023-08-16T18:51:49Z</dcterms:created>
  <dcterms:modified xsi:type="dcterms:W3CDTF">2023-11-27T22:47:57Z</dcterms:modified>
</cp:coreProperties>
</file>