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4.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5.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6.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7.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8.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9.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10.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E:\DESTINATARIOS\2023\"/>
    </mc:Choice>
  </mc:AlternateContent>
  <xr:revisionPtr revIDLastSave="0" documentId="13_ncr:1_{A66DCEA4-7A59-485B-9F28-9C605313E634}" xr6:coauthVersionLast="47" xr6:coauthVersionMax="47" xr10:uidLastSave="{00000000-0000-0000-0000-000000000000}"/>
  <bookViews>
    <workbookView xWindow="-120" yWindow="-120" windowWidth="20730" windowHeight="11160" xr2:uid="{7B55A7FC-17BF-40A1-9489-901F42ED2DEB}"/>
  </bookViews>
  <sheets>
    <sheet name="Conc" sheetId="1" r:id="rId1"/>
    <sheet name="ARRE" sheetId="2" r:id="rId2"/>
    <sheet name="BAS" sheetId="3" r:id="rId3"/>
    <sheet name="COM" sheetId="4" r:id="rId4"/>
    <sheet name="DES" sheetId="5" r:id="rId5"/>
    <sheet name="DIF" sheetId="6" r:id="rId6"/>
    <sheet name="PARQ" sheetId="7" r:id="rId7"/>
    <sheet name="PARA" sheetId="8" r:id="rId8"/>
    <sheet name="SER" sheetId="9" r:id="rId9"/>
    <sheet name="HON" sheetId="10" r:id="rId10"/>
    <sheet name="OBRAS" sheetId="11" r:id="rId11"/>
    <sheet name="ASC" sheetId="12" r:id="rId12"/>
  </sheets>
  <definedNames>
    <definedName name="_xlnm._FilterDatabase" localSheetId="3" hidden="1">COM!$A$1:$E$20</definedName>
    <definedName name="_xlnm._FilterDatabase" localSheetId="4" hidden="1">DES!$A$1:$E$7</definedName>
    <definedName name="_xlnm._FilterDatabase" localSheetId="10" hidden="1">OBRAS!$A$1:$E$23</definedName>
    <definedName name="_xlnm._FilterDatabase" localSheetId="7" hidden="1">PARA!$A$1:$E$42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7" i="11" l="1"/>
  <c r="B38" i="11"/>
  <c r="E19" i="11"/>
  <c r="E16" i="11"/>
  <c r="E14" i="11"/>
  <c r="E11" i="11"/>
  <c r="E9" i="11"/>
  <c r="E6" i="11"/>
  <c r="E2" i="11"/>
  <c r="B11" i="10"/>
  <c r="D4" i="10"/>
  <c r="B35" i="10"/>
  <c r="B41" i="10" s="1"/>
  <c r="K13" i="9"/>
  <c r="J13" i="9"/>
  <c r="I13" i="9"/>
  <c r="H12" i="9"/>
  <c r="H10" i="9"/>
  <c r="E25" i="8"/>
  <c r="E15" i="8"/>
  <c r="E12" i="8"/>
  <c r="E10" i="8"/>
  <c r="E8" i="8"/>
  <c r="E6" i="8"/>
  <c r="E2" i="8"/>
  <c r="B92" i="8"/>
  <c r="B58" i="8"/>
  <c r="B79" i="7"/>
  <c r="B60" i="7"/>
  <c r="B32" i="7"/>
  <c r="B48" i="6"/>
  <c r="B24" i="6"/>
  <c r="B17" i="5"/>
  <c r="B71" i="5"/>
  <c r="B47" i="5"/>
  <c r="H13" i="9" l="1"/>
  <c r="E5" i="5"/>
  <c r="E2" i="5"/>
  <c r="B83" i="4"/>
  <c r="B59" i="4"/>
  <c r="B31" i="4"/>
  <c r="E10" i="4"/>
  <c r="E5" i="4"/>
  <c r="E3" i="4"/>
  <c r="D5" i="3"/>
  <c r="B55" i="3"/>
  <c r="B26" i="3"/>
  <c r="D16" i="12"/>
  <c r="D23" i="11"/>
  <c r="D32" i="9"/>
  <c r="D19" i="9"/>
  <c r="D10" i="9"/>
  <c r="D42" i="8"/>
  <c r="D12" i="7"/>
  <c r="D7" i="5"/>
  <c r="D20" i="4"/>
  <c r="B66" i="2"/>
  <c r="B44" i="2"/>
  <c r="B16" i="2"/>
  <c r="D5" i="2"/>
  <c r="D507" i="1"/>
</calcChain>
</file>

<file path=xl/sharedStrings.xml><?xml version="1.0" encoding="utf-8"?>
<sst xmlns="http://schemas.openxmlformats.org/spreadsheetml/2006/main" count="1628" uniqueCount="503">
  <si>
    <t>Persona física o razón social</t>
  </si>
  <si>
    <t xml:space="preserve">Fecha </t>
  </si>
  <si>
    <t>Concepto</t>
  </si>
  <si>
    <t xml:space="preserve">Monto </t>
  </si>
  <si>
    <t>Suma</t>
  </si>
  <si>
    <t>ACOSTA CAÑEDO YURISBETH</t>
  </si>
  <si>
    <t>PAGO POR PRESTACIONES LEGALES DE FINIQUITO POR RENUNCIA VOLUNTARIA DE LA C. ACOSTA CAÑEDO YURISBETH COMO ODONTOLOGO ADSCRITA EN DIRECCION DE SALUD MUNICIPAL</t>
  </si>
  <si>
    <t>AGUILAR LEY OSWALDO RAMSES</t>
  </si>
  <si>
    <t>Gastos de Viaticos y Giras de Trabajo en el Pais</t>
  </si>
  <si>
    <t>AGUILAR LOPEZ ADRIAN APOLINAR</t>
  </si>
  <si>
    <t>APOYOS SINDICATO DE TRABAJADORES DEL MPIO DE AHOME</t>
  </si>
  <si>
    <t>AGUIRRE BALZAMO DANIEL HUMBERTO</t>
  </si>
  <si>
    <t>DEVOLUCION DE PAGO POR NULIDAD DE LA DETERMINACION Y LIQUIDACION DEL CREDITO FISCAL</t>
  </si>
  <si>
    <t>AHUMADA LLANES ALEJANDRINA</t>
  </si>
  <si>
    <t>ALEJO LEON FRANCISCO JAVIER</t>
  </si>
  <si>
    <t>ALEJO TARANGO JESUS RAMON</t>
  </si>
  <si>
    <t>ALONSO CORTES GERARDO</t>
  </si>
  <si>
    <t>ARRENDAMIENTO DE MAQUINARIA</t>
  </si>
  <si>
    <t>ALVAREZ RUIZ KAREN ALEXIA</t>
  </si>
  <si>
    <t>AMEZQUITA FLORES PEDRO FABIAN</t>
  </si>
  <si>
    <t>Actividades Civicas y Culturales</t>
  </si>
  <si>
    <t>ARAGON BERRELLEZA JESSICA</t>
  </si>
  <si>
    <t>ALIMENTOS PARA PERSONAL</t>
  </si>
  <si>
    <t>ARCE VAZQUEZ MARIA ESTELA</t>
  </si>
  <si>
    <t>VIUDEZ Y ORFANDAD</t>
  </si>
  <si>
    <t>ARCO AREAS COMERCIALES SA DE CV</t>
  </si>
  <si>
    <t>ARCO FINANCIERA, SA DE CV, SOFOM</t>
  </si>
  <si>
    <t>RETENCIONES DE NOMINA</t>
  </si>
  <si>
    <t>ARIAS RUANO FRANCISCO</t>
  </si>
  <si>
    <t>PRODUCTOS ALIMENTICIOS PARA CAFETERIA</t>
  </si>
  <si>
    <t>ARMENTA AYALA ROSARIO</t>
  </si>
  <si>
    <t>Mantenimiento de Alumbrado Publico</t>
  </si>
  <si>
    <t>ARMENTA GAMEZ CELIA</t>
  </si>
  <si>
    <t>HONORARIOS PROFESIONALES DE SERVICIOS LEGALES, DE CONTABILIDAD, AUDITORIA Y RELACIONADOS</t>
  </si>
  <si>
    <t>ARMENTA ORTIZ CARLOS RAMON</t>
  </si>
  <si>
    <t>Medicinas y Servicios Medicos</t>
  </si>
  <si>
    <t>ASOCIACION ALZHEIMER DE LOS MOCHIS, I.A.P.</t>
  </si>
  <si>
    <t>ASOCIACIONES CIVILES Y/O INSTITUCIONES AFINES</t>
  </si>
  <si>
    <t>ATONDO SANCHEZ JUAN MANUEL</t>
  </si>
  <si>
    <t>AUDELO DEL VALLE JESUS MARGARITA</t>
  </si>
  <si>
    <t>SERVICIOS DE VERIFICACION Y SEGUIMIENTO DE OBRA</t>
  </si>
  <si>
    <t>AUTISMO MOCHIS, IAP</t>
  </si>
  <si>
    <t>APOYO ECONÓMICO, COMO DONATIVO PARA LA ASOCIACIÓN DE AUTISMO MOCHIS I.A.P., MISMA QUE LLEVARA A CABO EL TORNEO DE GOLF EN EL COUNTRY CLUB DE LOS MOCHIS, EL DÍA 23 DE NOVIEMBRE DE 2023, DONDE EL ARTISTA INTERNACIONAL KALIMBA MARICHAL APOYARA DE MANERA GRATUITA CON UN CONCIERTO ACÚSTICO AL FINALIZAR EL TORNEO DE GOLF, DONDE SE ESPERA TENER UNA PARTICIPACIÓN APROXIMADA DE 1200 PERSONAS DURANTE EL EVENTO, LO ANTERIOR EN BENEFICIO DE BECAS TERAPÉUTICAS PARA NIÑOS CON DIAGNOSTICO DEL ESPECTRO AUTISTA</t>
  </si>
  <si>
    <t>AVILA CORRALES JOSE CARLOS</t>
  </si>
  <si>
    <t>MANTENIMIENTO DE EQUIPO DE TRANSPORTE</t>
  </si>
  <si>
    <t>AVILES MERCADO JOSE ANTONIO</t>
  </si>
  <si>
    <t>AXA SEGUROS SA DE CV (LOPEZ LABRADA GUMERCINDO VALENTIN)AGENTE</t>
  </si>
  <si>
    <t>AXA SEGUROS SA DE CV (RUBIO RUBIO RAMON ALBERTO)AGENTE</t>
  </si>
  <si>
    <t>BAEZ GERARDO ISMAEL</t>
  </si>
  <si>
    <t>BAEZ SAÑUDO DINORA</t>
  </si>
  <si>
    <t>Gastos diversos</t>
  </si>
  <si>
    <t>BANCO DE ALIMENTOS DE LOS MOCHIS IAP</t>
  </si>
  <si>
    <t>BARRERAS GARCIA AMERICA SELENE</t>
  </si>
  <si>
    <t>BATTERY PLUS AUTOMOTRZ S.A. DE C.V.</t>
  </si>
  <si>
    <t>MANT EQ DE TRANSPORTE</t>
  </si>
  <si>
    <t>BELMONTES ESPINOZA MARIA DE LOS ANGELES</t>
  </si>
  <si>
    <t>BELTRAN MORENO HECTOR ADONAI</t>
  </si>
  <si>
    <t>SERVICIOS DE CERRAJERIA</t>
  </si>
  <si>
    <t>BOJORQUEZ BAEZ MIGUEL ANGEL</t>
  </si>
  <si>
    <t>FISM-PROGRAMA DE URBANIZACION (ESPACIO PUBLICO MULTIDEPORTIVO)</t>
  </si>
  <si>
    <t>FISM-PROGR. URBANIZACION (COMEDORES COMUNITARIOS)</t>
  </si>
  <si>
    <t>CABANILLAS PUENTE OBETT FLORENTINO</t>
  </si>
  <si>
    <t>CAMACHO ARMENTA JOSE ANGEL</t>
  </si>
  <si>
    <t>APOYOS ECONOMICOS PARA FAMILIA VULNERABLES DEL MUNIICPIO DE AHOME, MES DE OCTUBRE, REGIDOR C. CAMACHO ARMENTA JOSE ANGEL</t>
  </si>
  <si>
    <t>CAMARA MEXICANA DE LA INDUSTRIA DE LA CONSTRUCCION</t>
  </si>
  <si>
    <t>Terrenos</t>
  </si>
  <si>
    <t>CANTO HERNANDEZ CLAUDIA</t>
  </si>
  <si>
    <t>PAGO POR PRESTACIONES LEGALES DE FINIQUITOS POR RENUNCIA VOLUNTARIA DEL C. CANTO HERNANDEZ CLAUDIA COMO SECRETARIO TECNICO ADSCRITO EN SECRETARIA TECNICA</t>
  </si>
  <si>
    <t>CASA DE DESCANSO PARA ADULTOS MAYORES VIRGEN DE LORETO AC</t>
  </si>
  <si>
    <t>CASA HOGAR SANTA EDUWIGES AC</t>
  </si>
  <si>
    <t>CASTRO ESCALANTE IVAN PAUL</t>
  </si>
  <si>
    <t>PAGO POR PRESTACIONES LEGALES DE FINIQUITOS POR RENUNCIA VOLUNTARIA DEL C. CASTRO ESCALANTE IVAN PAUL COMO INSPECTOR DE PROTECCION CIVIL ADSCRITO EN DEPARTAMNETO DE PROTECCION CIVIL</t>
  </si>
  <si>
    <t>CASTRO SOTO MICHELLE GUADALUPE</t>
  </si>
  <si>
    <t>APOYO ECONÓMICO PARA GASTOS DE TRASLADO PARA SU HIJA ANDREA MICHELLE ROJO CASTRO A EVENTO DEPORTIVO DE BASQUETOL FEMENIL (_ADEMEBA) EN LA CD. DE VERACRUZ. (SELECCIONADA ESTATAL DE BASQUETBOL)</t>
  </si>
  <si>
    <t>CASTRO TABARES MARIA ESTHER</t>
  </si>
  <si>
    <t>CEBALLOS RENDON PEDRO</t>
  </si>
  <si>
    <t>APOYOS ECONOMICOS PARA FAMILIAS VULNERABLES DEL MUNICIPIO DE AHOME., MES DE OCTUBRE REGIDOR C. PEDRO CEBALLOS RENDON</t>
  </si>
  <si>
    <t>Reparacion y Mantenimiento de Equipo de Transporte</t>
  </si>
  <si>
    <t>CERVANTES LLAMAS ROSA IRENE</t>
  </si>
  <si>
    <t>PAGO POR PRESTACIONES LEGALES DE FINIQUITOS POR LIQUIDACION DE LA C. CERVANTES LLAMAS ROSA IRENE COMO ENFERMERA ADSCRITA EN DIRECCION DE SALUD MUNICIPAL</t>
  </si>
  <si>
    <t>CFE SUMINISTRADOR DE SERVICIOS BASICOS</t>
  </si>
  <si>
    <t>Energia electrica</t>
  </si>
  <si>
    <t>Consumo de Energia Electrica</t>
  </si>
  <si>
    <t>CHAPEM SA DE CV</t>
  </si>
  <si>
    <t>FISM-PROGR.URBANIZACION, (ALUMBRADO PUBLICO)</t>
  </si>
  <si>
    <t>CHAVEZ ARCE DAVID</t>
  </si>
  <si>
    <t>CLINICA DE ADICCIONES ESPERANZA Y VIDA AC</t>
  </si>
  <si>
    <t>CLINICA DE REHABILITACION Y RECUPERACION UNA NUEVA FORMA DE VIVIR LM AC</t>
  </si>
  <si>
    <t>COMBUSTIBLES Y LUBRICANTES DE LOS MOCHIS, S.A. DE C.V.</t>
  </si>
  <si>
    <t>Combustibles y Lubricantes</t>
  </si>
  <si>
    <t>COMERCIALIZADORA GAXMAX SA DE CV</t>
  </si>
  <si>
    <t>DESPENSAS A PERSONAS DE BAJOS RECURSOS ECONOMICOS</t>
  </si>
  <si>
    <t>DESPÉNSAS A PERSONAS DE BAJOS RECURSOS ECONOMICOS</t>
  </si>
  <si>
    <t>COMISION MUNICIPAL DE DESARROLLO DE CENTROS POBLADOS</t>
  </si>
  <si>
    <t>FISM-PROGR.URBANIZACION, (PAVIMENTACION)</t>
  </si>
  <si>
    <t>Aplicación Impuesto Predial Rustico</t>
  </si>
  <si>
    <t>Obra Publica Directa</t>
  </si>
  <si>
    <t>PROGRAMA REVESTIMENTO DE CALLES</t>
  </si>
  <si>
    <t>COMITE DE USUARIOS DE SERVICIOS PUBLICOS DE LOS MOCHIS, A.C.</t>
  </si>
  <si>
    <t>CONGRESO DEL ESTADO DE SINALOA</t>
  </si>
  <si>
    <t>LIQUIDACION DE DOS TERCERAS PARTS DEL 3% COBRADOS CON LOS CONTRATISTAS POR EL SERVICIO DE VERIFICACION  , INSPECCION , FISCALIZACION  Y CONTROL DE LOS MUNICIPIOS CONGRESOS DEL ESTADO CON LOS CONTRATISTAS DE OBRAS</t>
  </si>
  <si>
    <t xml:space="preserve">LIQUIDACION DE DOS TERCERAS PARTS DEL 3% COBRADOS CON LOS CONTRATISTAS POR EL SERVICIO DE VERIFICACION  , INSPECCION , FISCALIZACION  Y CONTROL DE LOS MUNICIPIOS CONGRESOS DEL ESTADO CON LOS CONTRATISTAS DE OBRAS </t>
  </si>
  <si>
    <t>CONSTRUCTORA FALOIC, SA DE CV</t>
  </si>
  <si>
    <t>FISM-PROGR. MEJORAMIENTO VIV .CUARTO DORMITORIO</t>
  </si>
  <si>
    <t>CONSTRUCTORA Y ARRENDADORA LOPEZ, S.A. DE C.V.</t>
  </si>
  <si>
    <t>CONSTRUCTORA Y COMERCIALIZADORA ERKAN SA DE CV</t>
  </si>
  <si>
    <t>CONSUBANCO SA INSTITUCION DE BANCA MULTIPLE</t>
  </si>
  <si>
    <t>COPIADORAS DIGITALES DE SINALOA S.A. DE C.V.</t>
  </si>
  <si>
    <t>Consumibles Para  Equipo de Computo</t>
  </si>
  <si>
    <t>CORPORACION NOVAVISION S DE RL DE CV</t>
  </si>
  <si>
    <t>Servicio de Telefono</t>
  </si>
  <si>
    <t>COTA CARRILLO JOHAN RAFAEL</t>
  </si>
  <si>
    <t>COTA MIRANDA MARTHA SILVIA</t>
  </si>
  <si>
    <t>Mantenimiento de Parques y Jardines</t>
  </si>
  <si>
    <t>COTA OLGUIN JESUS MANUEL</t>
  </si>
  <si>
    <t>COTA SOTO CARLOS JAVIER</t>
  </si>
  <si>
    <t>CRUZ FELIX ALEYDA IZAMARY</t>
  </si>
  <si>
    <t>PAGO A LA BENEFICIARIA CRUZ FELIX ALEYDA IZAMARY POR PRESTACIONES LEGALES DE FINIQUITOS POR DEFUNCION DEL  C. FELIX LOPEZ MARIA DE JESUS COMPO AUX DE SERVICIOS ADSCRITO EN DEPARTAMENTO DE PARQUES Y JARDINES</t>
  </si>
  <si>
    <t>CRUZ ROJA MEXICANA, I.A.P</t>
  </si>
  <si>
    <t>D CLASE  GROUP S.A DE C.V</t>
  </si>
  <si>
    <t>EL DEBATE, S.A. DE C.V.</t>
  </si>
  <si>
    <t>Difusión Por Radio, Television, y Otros Medios de Mensajes Sobre Programas y Actividades Gubernamentales</t>
  </si>
  <si>
    <t>ENRIQUEZ CONTRERAS RAYMUNDO</t>
  </si>
  <si>
    <t>ENRIQUEZ SARMIENTO MANUEL DE JESUS</t>
  </si>
  <si>
    <t>Articulos de Aseo y Limpia</t>
  </si>
  <si>
    <t>EQUIPOS E INNOVACION PARA AGRICULTURA Y CONSTRUCCION SA CV</t>
  </si>
  <si>
    <t>Maquinaria y Equipo de Construccion</t>
  </si>
  <si>
    <t>ESPER FELIX JUAN CARLOS</t>
  </si>
  <si>
    <t>ESPER RUIZ AMIRA GUADALUPE</t>
  </si>
  <si>
    <t>ESPINOZA ARANDA GABRIELA CONCEPCION</t>
  </si>
  <si>
    <t>ESQUER BUELNA ADRIANA</t>
  </si>
  <si>
    <t>ESTRADA ARELLANO DAVID</t>
  </si>
  <si>
    <t>FABRICA DE MATERIALES MMAT SA DE CV</t>
  </si>
  <si>
    <t>FISM-PROGR. INFRAESTRUCTURA BASICA DEL SECTOR SALUD</t>
  </si>
  <si>
    <t>FELIX AUTOMOTORES S.A DE C.V</t>
  </si>
  <si>
    <t>FELIX CASTRO IVETH</t>
  </si>
  <si>
    <t>FELIX SARMIENTO JORGE</t>
  </si>
  <si>
    <t>FERRENOR SA DE C.V</t>
  </si>
  <si>
    <t>FERRETERIA MALOVA S.A DE C.V</t>
  </si>
  <si>
    <t>FERTILIZANTES E INSECTICIDAS COBANARO SA DE CV</t>
  </si>
  <si>
    <t>DEVOLUCION POR EXCEDENTE</t>
  </si>
  <si>
    <t>FLORES CHAVEZ MARIA FERNANDA</t>
  </si>
  <si>
    <t>FONDO AUXILIAR PARA LA ADMINISTRACION DE JUSTICIA EN EL ESTADO DE SINALOA</t>
  </si>
  <si>
    <t>PAGO POR CONCEPTO DE RESOLUCION EMITIDA POR EL JUEZ CUARTO DEL RAMO CIVIL  DEL DISTRITO JUDICIAL DE AHOME, SINALOA</t>
  </si>
  <si>
    <t>PAGO POR CONCEPTO DE RESOLUCION EMITIDA POR JUEZ DE CUARTO DE PRIMERA ESTANCIA DEL RAMO CIVIL DEL DISTRITO JUDICIAL DE AHOME , SINALOA</t>
  </si>
  <si>
    <t xml:space="preserve">PAGO POR CONCEPTO DE RESOLUCION EMITIDA POR JUEZ DE CUARTO DE PRIMERA ESTANCIA DEL RAMO CIVIL DEL DISTRITO JUDICIAL DE AHOME , SINALOA </t>
  </si>
  <si>
    <t>FONSECA BELTRAN HECTOR</t>
  </si>
  <si>
    <t>PAGO POR PRESTACIONES LEGALES DE FINIQUITOS POR LIQUIDACION DEL C. FONSECA BELTRAN HECTOR COMO COORD DE INSPECTORES ADSCRITO EN DIRECCION DE INSPECCION Y NORMATIVIDAD</t>
  </si>
  <si>
    <t>FONTENIA SA DE CV</t>
  </si>
  <si>
    <t>FRENOS Y EMBRAGUES DEL VALLE, S.A. DE C.V.</t>
  </si>
  <si>
    <t>GAITAN TOLEDO SILVIA MARIA</t>
  </si>
  <si>
    <t>GALAVIZ RUELAS MARCO ANTONIO</t>
  </si>
  <si>
    <t>PAGO POR PRESTACIONES LEGALES DE FINIQUITOS POR RENUNCIA VOLUNTARIA DEL C. GALAVIZ RUELAS MARCO ANTONIO COMO AUX ADMINISTRATIVO ADSCRITO EN SECRETARIA DEL H. AYUNTAMIENTO</t>
  </si>
  <si>
    <t>GAMEZ GAMEZ CRISTIAN IVAN</t>
  </si>
  <si>
    <t>Apoyos a la Educación</t>
  </si>
  <si>
    <t>GARCIA LEON NORMA ALICIA</t>
  </si>
  <si>
    <t>GARCIA MENDOZA FELICIANO</t>
  </si>
  <si>
    <t>Papeleria y Articulos de Oficina</t>
  </si>
  <si>
    <t>ADQUISICION DE MATERIAL PARA ELABORACION E INSTALACION  DE ADORNOS NAVIDEÑOS 2023</t>
  </si>
  <si>
    <t>ALIMENTO PARA PERSONAL QUE LABORO EN LA LIMPIEZA DEL LOS PANTEONES</t>
  </si>
  <si>
    <t>ALIMENTO PARA PERSONAL QUE LABORO EN LA LIMPIEZA DE LOS PANTEONES</t>
  </si>
  <si>
    <t>GARCIA RUIZ SANTIAGO</t>
  </si>
  <si>
    <t>GARCIA SANCHEZ JORGE ARMANDO</t>
  </si>
  <si>
    <t>GARCIA VELASCO OMAR ULISES</t>
  </si>
  <si>
    <t>GARIBALDI HERNANDEZ JUAN ANTONIO</t>
  </si>
  <si>
    <t>GAS DEL PACIFICO SA DE CV.</t>
  </si>
  <si>
    <t>GASTELUM CASTRO LUIS ROBERTO</t>
  </si>
  <si>
    <t>GASTELUM GONZALEZ NEFTALI</t>
  </si>
  <si>
    <t>GOINTERMEDIAL S DE RL DE CV</t>
  </si>
  <si>
    <t>GONZALEZ ARREOLA JOSE MARIA</t>
  </si>
  <si>
    <t>GONZALEZ BERNAL MARCOS IGNACIO</t>
  </si>
  <si>
    <t>GRAFFICA SINALOA SA DE V</t>
  </si>
  <si>
    <t>ACTIVIDADES PARA ERRADICAR LA VIOLENCIA</t>
  </si>
  <si>
    <t>GRINLEASING S.A.P.I DE C.V.</t>
  </si>
  <si>
    <t>ARRENDAMIENTO FINANCIERO</t>
  </si>
  <si>
    <t>GRUPO COMERCIAL PRODUCTOS, SERVICIOS Y DISTRIBUCIONES FEGARI, SA DE CV</t>
  </si>
  <si>
    <t>GRUPO ELITE DEL PACIFICO SA DE CV</t>
  </si>
  <si>
    <t>SERVICIO DE VIGILANCIA</t>
  </si>
  <si>
    <t>GRUPO RETO RECUPERACION TOTAL LOS MOCHIS A C</t>
  </si>
  <si>
    <t>GUTIERREZ QUIROZ RAMON ABRAHAM</t>
  </si>
  <si>
    <t>GUTIERREZ SANCHEZ RAMIRO HUMBERTO</t>
  </si>
  <si>
    <t>HARO OSUNA VERONICA</t>
  </si>
  <si>
    <t>APOYO ALIMENTOS A PERSONAS DE BAJOS RECURSOS ECONOMICO</t>
  </si>
  <si>
    <t>HEREDIA ZAVALA MARIA DE LOS ANGELES</t>
  </si>
  <si>
    <t>APOYOS ECONOMICOS PARA FAMILIAS VULNERABLES DEL MUNICIPIO DE AHOME, MES DE OCTUBRE REGIDORA C. MARIA DE LOS ANGELES HEREDIA ZAVALA</t>
  </si>
  <si>
    <t>HERNANDEZ CONTRERAS MARIA LUISA</t>
  </si>
  <si>
    <t>MANTENIMIENTO DE PARQUES Y JARDINES</t>
  </si>
  <si>
    <t>HERNANDEZ FLORES CECILIA</t>
  </si>
  <si>
    <t>APOYO PARA LAS PERSONAS MÁS VULNERABLES DEL MUNICIPIO DE AHOME.</t>
  </si>
  <si>
    <t>HERNANDEZ LEYVA JOEL ENOC</t>
  </si>
  <si>
    <t>HERNANDEZ ZAMBRANO ROGELIO</t>
  </si>
  <si>
    <t>HERNANDEZ ZAMBRANO ROSA MARIA YOLISMA</t>
  </si>
  <si>
    <t>HOSPITAL FATIMA, S.A. DE C.V.</t>
  </si>
  <si>
    <t>IBARRA CELIS FAUSTO RUBEN</t>
  </si>
  <si>
    <t>IBARRA FLORES HECTOR EMANUEL</t>
  </si>
  <si>
    <t>SERVICIO DE CAPACITACION Y ADIESTRAMIENTO</t>
  </si>
  <si>
    <t>IMPULSORA DE LA CULTURA Y DE LAS ARTES IAP</t>
  </si>
  <si>
    <t>IMPULSORA PROMOBIEN, SA DE C.V</t>
  </si>
  <si>
    <t>INDEX DATACOM, S.A DE C.V.</t>
  </si>
  <si>
    <t>INGENIERIA Y OBRAS DEL PACIFICO URBA SA DE V</t>
  </si>
  <si>
    <t>FISM-PROGR. URBANIZACION (PARQUE PUBLICO REHABILITACION)</t>
  </si>
  <si>
    <t>INMOBILIARIA TURISTICA DEL NOROESTE, S.A. DE C.V.</t>
  </si>
  <si>
    <t>Atencion a Invitados Especiales</t>
  </si>
  <si>
    <t>INSTITUTO MEXICANO DEL SEGURO SOCIAL</t>
  </si>
  <si>
    <t>Cuotas IMSS</t>
  </si>
  <si>
    <t>INSTITUTO MUNICIPAL DE ARTE Y CULTURA DE AHOME</t>
  </si>
  <si>
    <t>INSTITUTO MUNICIPAL DE ARTE Y CULTURA</t>
  </si>
  <si>
    <t>INSTITUTO MUNICIPAL DE LA JUVENTUD DE AHOME</t>
  </si>
  <si>
    <t>INSTITUTO MUNICIPAL DE LA JUVENTUD</t>
  </si>
  <si>
    <t>INSTITUTO MUNICIPAL DE PLANEACION DE AHOME, SINALOA</t>
  </si>
  <si>
    <t>INSTITUTO MUNICIPAL DE PLANEACION</t>
  </si>
  <si>
    <t>INSTITUTO MUNICIPAL DEL DEPORTE DE AHOME, I.A.S.</t>
  </si>
  <si>
    <t>INSTITUTO MUNICIPAL DEL DEPORTE</t>
  </si>
  <si>
    <t>INSTITUTO PARA LA PREVENCION Y REHABILITACION DE ADICCIONES DEL MUNICIPIO DE AHOME</t>
  </si>
  <si>
    <t>INSTITUTO DE PREVENCION DE LAS  ADICCIONES DEL MUNICIPIO DE AHOME</t>
  </si>
  <si>
    <t>INTERCAMBIOS BAJA SUR, SA DE CV SOFOM ENR</t>
  </si>
  <si>
    <t>ITURRIOS CORRALES DALVINGH</t>
  </si>
  <si>
    <t>CAJA CHICA  DE LA DIRECCION DE ASUNTOS JURIDICOS</t>
  </si>
  <si>
    <t>JIMENEZ VALDEZ DALIA AZUCENA</t>
  </si>
  <si>
    <t>JUNTA DE AGUA POTABLE Y ALCANTARILLADO DEL MUNICIPIO DE AHOME</t>
  </si>
  <si>
    <t>FISM-PROGR.ALCANTARILLADO</t>
  </si>
  <si>
    <t>FISM-PROGRAMA DE AGUA POTABLE( RED O SISTEMA DE AGUA ENTUBADA)</t>
  </si>
  <si>
    <t>JUNTA DE AGUA POTABLE Y ALC. DEL MPIO DE AHOME (JAPAMA)</t>
  </si>
  <si>
    <t>JAPAMA OBRA</t>
  </si>
  <si>
    <t>LEAL JUAREZ CARLOS JAHIR</t>
  </si>
  <si>
    <t>PAGO POR PRESTACIONES LEGALES DE FINIQUITOS POR RENUNCIA VOLUNTARIA DEL C. LEAL JUAREZ CARLOS JAHIR COMO AUX DE SERVICIOS ADSCRITO EN DEPARTAMENTO DE RASTRO</t>
  </si>
  <si>
    <t>LERMA OSORIO MARTIN ALEJANDRO</t>
  </si>
  <si>
    <t>PAGO POR PRESTACIONES LEGALES DE FINIQUITOS POR JUBILACION POR AÑOS DE SERVICIOS DEL C. LERMA OSORIO MARTIN ALEJANDRO COMO CHOFER DOBLE EJE ADSCRITO EN SUBDIRECCION DE MANTENIMIENTO URBANO</t>
  </si>
  <si>
    <t>LEYVA GARCIA ELIZABETH XIMENA</t>
  </si>
  <si>
    <t>PAGO POR PRESTACIONES LEGALES DE FINIQUITOS POR RENUNCIA VOLUNTARIA DE LA C. LEYVA GARCIA ELIZABETH XIMENA COMO JEFA DEPTO DE AUDITORIA FINANC DE CUMP Y OBRA PUBL ADSCRITA EN DIRECCION DE AUDITORIA</t>
  </si>
  <si>
    <t>LEYVA MEZA SANDRA MANUELA</t>
  </si>
  <si>
    <t>LIZARRAGA COTA RAUL</t>
  </si>
  <si>
    <t>Sistemas de Aire Acondicionado, Calefaccion y Refrigeracion Industrial y Comercio</t>
  </si>
  <si>
    <t>LOPEZ CASTRO LOURDES MARISOL</t>
  </si>
  <si>
    <t>LOPEZ IBARRA ALAN</t>
  </si>
  <si>
    <t>LOPEZ MIRANDA ENRIQUE FAUSTINO</t>
  </si>
  <si>
    <t>LOPEZ MORALES FLOR IZAMARY</t>
  </si>
  <si>
    <t>LOPEZ VALENZUELA SANTIAGO</t>
  </si>
  <si>
    <t>LORA FIERRO QUETZAL LILIANA</t>
  </si>
  <si>
    <t>LOZA BELMONTES CESAR ALBERTO</t>
  </si>
  <si>
    <t>PAGO POR PRESTACIONES LEGALES DE FINIQUITOS POR RENUNCIA VOLUNTARIA DEL C. LOZA BELMONTES CESAR ALBERTO COMO JEFE DE REDES Y TELEFONIA ADSCRITO EN DIRECCION DE TECNOLOGIA CIVICA</t>
  </si>
  <si>
    <t>LUJANO VALDEZ ALDO ANTONIO</t>
  </si>
  <si>
    <t>Seguros  de Responsabilidad Patrimonial Y Fianzas</t>
  </si>
  <si>
    <t>LUNA CASTRO JUDITH ELENA</t>
  </si>
  <si>
    <t>APOYOS ECONOMICOS PARA FAMILIAS VULNERABLES DEL MUNICIPIO DE AHOME, MES DE OCTUBRE REGIDORA C. JUDITH ELENA LUNA CASTRO</t>
  </si>
  <si>
    <t>LUQUE LOPEZ MARIA DEL ROSARIO</t>
  </si>
  <si>
    <t>APOYO ECONÓMICO DE $2,500.00 A FAVOR DEL INSTRUCTOS C. MARÍA DEL ROSARIO LUQUE LOPEZ , QUIEN IMPARTIO EL TALLER DE "CURSO BÁSICO DE CORTE DE CABELLO A JOVENES EMPRENDEDORES Y MADRES SOLTERAS INDÍGENAS" DEL 07 AL 14 DE OCTUBRE EN LA COMUNIDAD INDÍGENA DE LAS QUINTAS.</t>
  </si>
  <si>
    <t>MACIEL GONZALEZ ISAAC</t>
  </si>
  <si>
    <t>PAGO POR PRESTACIONES LEGALES DE FINIQUITOS POR RENUNCIA VOLUNTARIA DEL C. MACIEL GONZALEZ ISAAC COMO JEFE DE AREA DE VERIFICACION Y DIAGNOSTICO ADSCRITO EN DIR DE LA UNIDAD DE TRANSPARENCIA DEL AYUNTAMIENTO</t>
  </si>
  <si>
    <t>MADERA BAEZ PERLA MARIA</t>
  </si>
  <si>
    <t>MARES MORENO AMADA</t>
  </si>
  <si>
    <t>PENSIONES VITALICIAS</t>
  </si>
  <si>
    <t>MARIA JOSE DE LEON CUADRAS</t>
  </si>
  <si>
    <t>CAJA CHICA DE  DE ORGANO DE CONTROL INTERNO</t>
  </si>
  <si>
    <t>MEDEL ARCE ERANDI VERONICA</t>
  </si>
  <si>
    <t>MENDIVIL CERVANTES ELIZABETH</t>
  </si>
  <si>
    <t>MENDOZA GONZALEZ LEONARDO</t>
  </si>
  <si>
    <t>MENENDEZ DE LLANO BERMUDEZ ANTONIO</t>
  </si>
  <si>
    <t>APOYO ECONOMICO PARA PERSONAS VULNERABLES DEL_x000D_
MUNICIPIO DE AHOME, CORRESPONDIENTE AL MES DE OCTUBRE DEL AÑO EN CURSO</t>
  </si>
  <si>
    <t>MEX BLUE WATER CARE COMPANY SA DE CV</t>
  </si>
  <si>
    <t>MEXIA ROMO MARTIN GUADALUPE</t>
  </si>
  <si>
    <t>Servicios de Vialidad</t>
  </si>
  <si>
    <t>MITSU CULIACAN SA DE V</t>
  </si>
  <si>
    <t>MK, URBANIZACIONES, S.A DE C.V.</t>
  </si>
  <si>
    <t>MOLINA MARAÑON EFRAIN</t>
  </si>
  <si>
    <t>MOLINA MARAÑON JORGE FERNANDO</t>
  </si>
  <si>
    <t>MORAILA ORTEGA ERIKA DE JESUS</t>
  </si>
  <si>
    <t>PAGO POR PRESTACIONES LEGALES DE FINIQUITOS POR RENUNCIA VOLUNTARIA DEL C. MORALIA ORTEGA ERIKA DE JESUS COMO COORD DE IMAGEN TURISTICA ADSCRITA EN DIRECCION DE TURISMO</t>
  </si>
  <si>
    <t>MORALES VALENZUELA MARYSOL</t>
  </si>
  <si>
    <t>APOYOS ECONOMICOS PARA FAMILIAS VULNERABLES DEL MUNICIPIO DE AHOME, MES DE OCTUBRE, REGIDORA MARYSOL MORALES VALENZUELA</t>
  </si>
  <si>
    <t>MOREH INHUMACIONES, S.A. DE C.V.</t>
  </si>
  <si>
    <t>APOYO FUNERARIO A PERSNAS DE BAJOS RECURSOS ECONOMICOS</t>
  </si>
  <si>
    <t>MOTOLOGY,  SA DE CV</t>
  </si>
  <si>
    <t>MUEBLERIAS VALDEZ  BALUARTE, S.A. DE C.V.</t>
  </si>
  <si>
    <t>ADQUISICION DE DOS PANTALLAS LED LG50 PARA EL TRABAJADOR SINDICALIZADO MENDOZA BARRAGAN RAQUEL CRISTINA, EL CUAL SERA DESCONTADO EN UN PLAZO DE 36 QUINCENAS CONFORME A LO ESTIPULADO EN LA CLAUSULA CUADRAGESIMA SEXTA DEL CONTRATO COLECTIVO DE TRABAJO VIGENTE</t>
  </si>
  <si>
    <t>ADQUISICION UN COLCHON, UNA CAMA, ESTUFA, COMODA, ENFRIADOR Y CILINDRO PARA EL TRABAJADOR SINDICALIZADO HEREDIA LOPEZ MARIA ELENA, EL CUAL SERA DESCONTADO EN UN PLAZO DE 36 QUINCENAS CONFORME A LO ESTIPULADO EN LA CLAUSULA CUADRAGESIMA SEXTA DEL CONTRATO COLECTIVO DE TRABAJO VIGENTE</t>
  </si>
  <si>
    <t>ADQUISICION UNA PANTALLA DE 43 PULG, PARA EL TRABAJADOR SINDICALIZADO LOPEZ VALENZUELA SANTIAGO, EL CUAL SERA DESCONTADO EN UN PLAZO DE 36 QUINCENAS CONFORME A LO ESTIPULADO EN LA CLAUSULA CUADRAGESIMA SEXTA DEL CONTRATO COLECTIVO DE TRABAJO VIGENTE</t>
  </si>
  <si>
    <t>ADQUISICION DE MINISPLIT Y LICUADORA, PARA EL TRABAJADOR SINDICALIZADO BORBOA GUILLEN EDGAR RAMON, EL CUAL SERA DESCONTADO EN UN PLAZO DE 36 QUINCENAS CONFORME A LO ESTIPULADO EN LA CLAUSULA CUADRAGESIMA SEXTA DEL CONTRATO COLECTIVO DE TRABAJO VIGENTE</t>
  </si>
  <si>
    <t>ADQUISICION DE ESTUFA WHIRLPOOL MD 3400, PARA EL TRABAJADOR SINDICALIZADO BORBOA BERNAL MIGUAL ALBERTO, EL CUAL SERA DESCONTADO EN UN PLAZO DE 36 QUINCENAS CONFORME A LO ESTIPULADO EN LA CLAUSULA CUADRAGESIMA SEXTA DEL CONTRATO COLECTIVO DE TRABAJO VIGENTE</t>
  </si>
  <si>
    <t>ADQUISICION DE UNA PANTALLA DE 43", PARA EL TRABAJADOR SINDICALIZADO MUÑOZ GAMEZ RODOLFO LUIS, EL CUAL SERA DESCONTADO EN UN PLAZO DE 36 QUINCENAS CONFORME A LO ESTIPULADO EN LA CLAUSULA CUADRAGESIMA SEXTA DEL CONTRATO COLECTIVO DE TRABAJO VIGENTE</t>
  </si>
  <si>
    <t>ADQUISICION DE UN REFRIGERADOR MABE 19P, PARA EL TRABAJADOR SINDICALIZADO GASTELUM FIERRO HECTOR ALEJANDRO EL CUAL SERA DESCONTADO EN UN PLAZO DE 36 QUINCENAS CONFORME A LO ESTIPULADO EN LA CLAUSULA CUADRAGESIMA SEXTA DEL CONTRATO COLECTIVO DE TRABAJO VIGENTE</t>
  </si>
  <si>
    <t>ADQUISICION DE UNA LAVADORA Y COOLER, PARA EL TRABAJADOR SINDICALIZADO PALACIOS VALDEZ LETICIA EL CUAL SERA DESCONTADO EN UN PLAZO DE 36 QUINCENAS CONFORME A LO ESTIPULADO EN LA CLAUSULA CUADRAGESIMA SEXTA DEL CONTRATO COLECTIVO DE TRABAJO VIGENTE</t>
  </si>
  <si>
    <t>ADQUISICION DE MINISPLIT DE 2 TONELADAS, PARA EL TRABAJADOR SINDICALIZADO DIAZ TELLEZ SERGIO RENE EL CUAL SERA DESCONTADO EN UN PLAZO DE 36 QUINCENAS CONFORME A LO ESTIPULADO EN LA CLAUSULA CUADRAGESIMA SEXTA DEL CONTRATO COLECTIVO DE TRABAJO VIGENTE</t>
  </si>
  <si>
    <t>MUJERES APOYANDOTE AC</t>
  </si>
  <si>
    <t>MULTIPOLL SA DE CV</t>
  </si>
  <si>
    <t>SERVICIOS DE EVALUACION</t>
  </si>
  <si>
    <t>MUNICIPIO DE AHOME</t>
  </si>
  <si>
    <t>PENSIONES  POR VIUDEZ Y ORFANDAD</t>
  </si>
  <si>
    <t>REINTEGRO PROGRAMA DE REGULARIZACION DE VEHICULOS USADOS POR OBSERVACION EN AUDITORIA NUMERO 10/2023 POR SECRETARIA DE RENDICION  DE CUENTAS DE GOBIERNO DEL EDO EN OBSERVACION NUM 07 CONSISTE EN PAGO EN EXCESO</t>
  </si>
  <si>
    <t>NATERA RUBIO TANIA LUCINA</t>
  </si>
  <si>
    <t>OP ECOLOGIA SAPI DE CV</t>
  </si>
  <si>
    <t>Servicio de Recolección y Disposición Final de Basura</t>
  </si>
  <si>
    <t>OPERADORA DE SERVICIOS TURISTICOS EL COLORADO SA DE CV</t>
  </si>
  <si>
    <t>SERVICIOS DE DOS AUTOBUSES PARA 45 PERSONAS PARA SER TRASLADADAS A LA PLAYA EL MAVIRI EL DIA 19 DE NOVIEMBRE DEL PRESENTE AÑO.</t>
  </si>
  <si>
    <t>ORTEGA SOTO ISMAEL</t>
  </si>
  <si>
    <t>ORTIZ CALDERON JESUS JULIAN</t>
  </si>
  <si>
    <t>OSORIO BARRERA DANIA LIZETH</t>
  </si>
  <si>
    <t>PACHECO IBARRA GONZALO</t>
  </si>
  <si>
    <t>APOYO ECONÓMICO DE $2,500.00 A FAVOR DEL INSTRUCTOR C. GONZALO PACHECO IBARRA , QUIEN IMPARTIO EL TALLER DE "CURSO AVANZADO DE DECORACIÓN DE UÑAS A JOVENES EMPRENDEDORES Y MADRES SOLTERAS INDÍGENAS" DEL 09 AL 20 DE OCTUBRE EN LA COMUNIDAD INDÍGENA DE NUEVO SAN MIGUEL.</t>
  </si>
  <si>
    <t>PACHECO OSORIO ALFREDO</t>
  </si>
  <si>
    <t>PACIFICO FONDO EMPRESARIAL SA DE CV</t>
  </si>
  <si>
    <t>PADILLA LOPEZ RICARDO HUMBERTO</t>
  </si>
  <si>
    <t>PALACIOS LEAL ALEJANDRA CAROLINA</t>
  </si>
  <si>
    <t>PAGO POR PRESTACIONES LEGALES DE FINIQUTOS POR RENUNCIA VOLUNTARIA DE LA C. PALACIOS LEAL ALEJANDRA CAROLINA COMO COORDINADORA ADMINISTRATIVA ADSCRITA EN DESPACHO DEL CONTRALOR GENERAL</t>
  </si>
  <si>
    <t>PALAFOX PARRA GUADALUPE</t>
  </si>
  <si>
    <t>PARRA GONZALEZ DULCINA</t>
  </si>
  <si>
    <t>PATRONATO DE ADMON DEL CUERPO VOLUNTARIO DE BOMBEROS DE LOS MOCHIS AC</t>
  </si>
  <si>
    <t>Patronato de Bomberos</t>
  </si>
  <si>
    <t>PATRONATO PROEDUCACION DEL MUNICIPIO DE AHOME AC</t>
  </si>
  <si>
    <t>PATRONATO PRO-EDUCACION</t>
  </si>
  <si>
    <t>PEÑA BELTRAN OLIVIA</t>
  </si>
  <si>
    <t>PEREA AGUILAR CANDIDO</t>
  </si>
  <si>
    <t>GASTOS SAT</t>
  </si>
  <si>
    <t>PEREZ LOPEZ PABLO CIRILO</t>
  </si>
  <si>
    <t>PEREZ MIRANDA RAUL ALFREDO</t>
  </si>
  <si>
    <t>PINZON VAZQUEZ JOEL ULISES</t>
  </si>
  <si>
    <t>PORTE LAB SERVICES SA DE CV</t>
  </si>
  <si>
    <t>PORTILLO OSUNA CARLOS ARMANDO</t>
  </si>
  <si>
    <t>PORTILLO OSUNA JUSTO IGNACIO</t>
  </si>
  <si>
    <t>POSTLETHWAITE HERNANDEZ JOSE FABIAN</t>
  </si>
  <si>
    <t>PREVEO S.A DE C.V.</t>
  </si>
  <si>
    <t>PRODUCTOS MEZA. S.A. DE C.V.</t>
  </si>
  <si>
    <t>PROMOTORA DE APOYO A LA JUVENTUD, I.A.P,</t>
  </si>
  <si>
    <t>QUINTERO LERMA JOSE LUIS</t>
  </si>
  <si>
    <t>RADIOMOVIL DIPSA SA DE CV</t>
  </si>
  <si>
    <t>RAMOS COTA LUIS MANUEL</t>
  </si>
  <si>
    <t>PAGO POR PRESTACIONES LEGALES DE FINIQUITOS POR RENUNCIA VOLUNTARIA DEL C. RAMOS COTA LUIS MANUEL COMO POLICIA ADSCRITO EN CENTRAL PERSONAL DE SERVICIO</t>
  </si>
  <si>
    <t>RIVERA ROBLES ERNESTO</t>
  </si>
  <si>
    <t>RIVERA ROBLES SANDRA GUADALUPE</t>
  </si>
  <si>
    <t>RIVERA SANTILLANES CLAUDIA</t>
  </si>
  <si>
    <t>ROBLES ORTIZ MANUEL FABRICIO</t>
  </si>
  <si>
    <t>PAGO POR PRESTACIONES LEGALES DE FINIQUITOS POR LIQUIDACION DEL C. ROBLES ORTIZ MANUEL FABRICIO COMO SIBDIRECTOR DE VIVIENDA ADSCRITO EN SECRETARIA DE OBRAS PUBLICAS URBANISMO Y ECOLOGIA</t>
  </si>
  <si>
    <t>ROCHA PEÑA MARIA MAGDALENA</t>
  </si>
  <si>
    <t>RODRIGUEZ MORALES OFELIA</t>
  </si>
  <si>
    <t>APOYOS ECONOMICOS PARA FAMILIAS VULNERABLES DEL MUNICIPIO DE AHOME, MES DE OCTUBRE, REGIDORA C. OFELIA RODRIGUEZ MORALES</t>
  </si>
  <si>
    <t>ROMANILLO MONTOYA JULIO CESAR</t>
  </si>
  <si>
    <t>ROMERO BARRERA JAIME</t>
  </si>
  <si>
    <t>Herramienta y Utensilios Menores</t>
  </si>
  <si>
    <t>ROMERO JAUREGUI RACHEL NATALY</t>
  </si>
  <si>
    <t>REPOSICION DE GASTOS EFECTUADOS EN LA OFICINA DE SECRETARIA</t>
  </si>
  <si>
    <t>ROSAS GUERRERO JOSUE DAVID</t>
  </si>
  <si>
    <t>ROSAS HERNANDEZ SIXTO JAVIER</t>
  </si>
  <si>
    <t>GASTOS  POR ORGANIZACION Y EJECUCION DEL CONCURSO DESFILE CIVICO-DEPORTIVO CONMEMORACION DEL CXIII ANIVERSARIO DE LA REVOLUCION MEXICANA, EL DIA LUNES 20 DE NOV 2023</t>
  </si>
  <si>
    <t>RUIZ MUNGARRO LUIS ALFONSO</t>
  </si>
  <si>
    <t>SALAS VELIZ JUAN JEOVANI</t>
  </si>
  <si>
    <t>SALAZAR SAENZ SERGIO ALBERTO</t>
  </si>
  <si>
    <t>SALDAÑA CARLOS PERLA</t>
  </si>
  <si>
    <t>SALLAS CASTILLO MANUEL</t>
  </si>
  <si>
    <t>FISM-PROGR. MEJORAMIENTO VIV .CUARTO PARA BAÑO</t>
  </si>
  <si>
    <t>SALMERON PEREZ JESUS RAMON</t>
  </si>
  <si>
    <t>APOYOS ECONOMICOS PARA FAMILIAS VULNERABLES DEL MUNICIPIO DE AHOME, MES DE OCTUBRE, REGIDOR C. JESUS RAMON SALMERON PEREZ</t>
  </si>
  <si>
    <t>SAMANIEGO NAVARRO JORGE ARMANDO</t>
  </si>
  <si>
    <t>SAMANO GONZALEZ MARIA ALEJANDRA</t>
  </si>
  <si>
    <t>SANCHEZ GANDAR SAUL</t>
  </si>
  <si>
    <t>SANCHEZ LEYVA ALVIN ALEJANDRO</t>
  </si>
  <si>
    <t>SARMIENTO VALDEZ JESUS ROSARIO</t>
  </si>
  <si>
    <t>SECRETARIA DE ADMINISTRACION Y FINANZAS IMPUESTOS SOBRE  NOMINA</t>
  </si>
  <si>
    <t>Impuesto sobre Nómina</t>
  </si>
  <si>
    <t>SELCOSIN, SA DE CV</t>
  </si>
  <si>
    <t>SERVICIOS BROXEL SAPI DE CV</t>
  </si>
  <si>
    <t>SERVICIOS DEL CERRO DE LA MEMORIA SA DE CV</t>
  </si>
  <si>
    <t>SERVICIOS DEL VALLE DEL FUERTE, S.A. DE C.V.</t>
  </si>
  <si>
    <t>SINDICATO DE TRABAJADORES AL SERVICIO DEL H. AYUNTAMIENTO DE AHOME, SINALOA</t>
  </si>
  <si>
    <t>SISTEMA PARA EL DESARROLLO INTEGRAL DE LA FAMILIA DEL MUNICIPIO DE AHOME</t>
  </si>
  <si>
    <t>SISTEMA MUNICIPAL PARA EL DESARROLLO INTEGRAL DE LA FAMILIA (DIF)</t>
  </si>
  <si>
    <t>SISTER, SISTEMAS Y SERVICIOS PARA ALUMBRADO PUBLICO MUNICIPAL,S.A. DE C.V.</t>
  </si>
  <si>
    <t>SOL ELIZALDE JOSE FRANCISCO</t>
  </si>
  <si>
    <t>SOL ELIZALDE LUIS ENRIQUE</t>
  </si>
  <si>
    <t>SOTO ARELLANO KARINA  HAYDEE</t>
  </si>
  <si>
    <t>SOTO DOMINGUEZ RAUL</t>
  </si>
  <si>
    <t>SRIA DE ADMINISTRACION Y FINANZAS CONGRESO DEL ESTADO DE SINALOA</t>
  </si>
  <si>
    <t>REINTEGRO A LA SECRETARIA DE ADMINISTRACION Y FINANZAS POR RETENCIONES POR CONCEPTO DE INSPECCION Y VIGILANCIA EN EL PROGRAMA DE REGULARIZACION DE VEHICULOS  DE PROCEDENCIA EXTRANJERA</t>
  </si>
  <si>
    <t>REINTEGRO A LA SECRETARIA DE ADMINISTRACION Y FINANZAS POR RENDIMIENTOS FINANCIEROS NO COMPROMETIDOS  DEL PROGRAMA DE REGULARIZACION DE VEHICULOS DE PROCEDENCIA  EXTRANJERA</t>
  </si>
  <si>
    <t>REINTEGRO A LA SECRETARIA DE ADMINISTRACION Y FINANZAS POR ECONOMIAS DE OBRAS  DEL PROGRAMA DE REGULARIZACION DE VEHICULOS  DE PROCEDENCIA EXTRANJERA</t>
  </si>
  <si>
    <t>REINTEGRO A LA SECRETARIA DE ADMINISTRACION Y FINANZAS POR RECURSOS NO COMPROMETIDOS DEL PROGRAMA DE REGULARIZACION DE VEHICULOS  DE PROCEDENCIA EXTRANJERA</t>
  </si>
  <si>
    <t>REINTEGRO A LA SECRETARIA DE ADMINISTRACION Y FINANZAS  DEL PROGRAMA DE REGULARIZACION DE VEHICULOS DE PROCEDENCIA EXTRAJERA QUE REALIZO LA SECRETARIA  DE TRANSPARENCIA  Y RENDICION DE CUENTAS DE GOB  DEL EDO</t>
  </si>
  <si>
    <t>SRIA. DE ADMINISTRACION Y FINANZAS, ZOFEMAT GOBIERNO DEL EDO.</t>
  </si>
  <si>
    <t>30% DE LOS INGRESOS DE ZOFEMAT, CORRESPONDIENTE AL MES DE OCTUBRE DE 2023</t>
  </si>
  <si>
    <t>SUPPLY CREDIT DE MEXICO, SAPI DE CV SOFOM ENR</t>
  </si>
  <si>
    <t>TAMAYO RAMOS LETICIA</t>
  </si>
  <si>
    <t>TELEFONIA POR CABLE SA DE CV</t>
  </si>
  <si>
    <t>TELEFONOS DE MEXICO, S.A.B. DE C.V.</t>
  </si>
  <si>
    <t>TORRES GARCIA ROSENDO ALFONSO</t>
  </si>
  <si>
    <t>PAGO POR PRESTACIONES LEGALES DE FINIQUTOS POR RENUNCIA VOLUNTARIA DEL C. TORRES GARCIA ROSENDO ALFONSO COMO AUX DE SERVICIOS ADSCRITO EN SIBDIR DE ASEO Y LIMPIA</t>
  </si>
  <si>
    <t>UNIVERSIDAD DE LA POLICIA DEL ESTADO DE SINALOA</t>
  </si>
  <si>
    <t>URBANIKA LM GROUP SA DE CV</t>
  </si>
  <si>
    <t>URIAS VERDUZCO JOSE RAMON</t>
  </si>
  <si>
    <t>MANTENIMIENTO DE EDIFICIO</t>
  </si>
  <si>
    <t>VALDEZ CALDERON VIANEY</t>
  </si>
  <si>
    <t>VALDEZ MIGUEL JULIO CESAR</t>
  </si>
  <si>
    <t>APOYOS ECONOMICOS PARA FAMILIAS VULNERABLES DEL MUNICIPIO DE AHOME, MES DE OCTUBRE, REGIDOR C. JULIO CESAR VALDEZ MIGUEL</t>
  </si>
  <si>
    <t>VALDEZ MORENO LAURA ELENA</t>
  </si>
  <si>
    <t>APOYOS ECONOMICOS PARA FAMILIAS VULNERABLES DEL MUNICIPIO DE AHOME, MES DE OCTUBRE REGIDORA C. LAURA ELENA VALDEZ MORENO</t>
  </si>
  <si>
    <t>VALDEZ RAMIREZ KARLA DEL ROSARIO</t>
  </si>
  <si>
    <t>VALDEZ RODRIGO KARINA ERNESTINA</t>
  </si>
  <si>
    <t>VALDEZ VALDEZ LUIS ENRIQUE</t>
  </si>
  <si>
    <t>VALDEZ VALDEZ NORBERTO JAVIER</t>
  </si>
  <si>
    <t>VALENZUELA BENITES ANGELINA</t>
  </si>
  <si>
    <t>APOYOS ECONOMICOS PARA FAMILIAS VULNERABLES DEL MUNICIPIO DE AHOME, MES DE OCTUBRE, REGIDORA C. ANGELINA VALENZUELA  BENITES</t>
  </si>
  <si>
    <t>VALENZUELA GUERRERO RAMIRO</t>
  </si>
  <si>
    <t>IMPRESION DE FORMAS</t>
  </si>
  <si>
    <t>VALENZUELA MORALES JESUS HUMBERTO</t>
  </si>
  <si>
    <t>VALENZUELA URIAS BELIA</t>
  </si>
  <si>
    <t>VALLE SARACHO CARLOS ROBERTO</t>
  </si>
  <si>
    <t>APOYOS ECONOMICOS PARA FAMILIAS VULNERABLES DEL MUNICIPIO DE AHOME, MES DE OCTUBRE, REGIDOR VALLE SARACHO CARLOS ROBERTO</t>
  </si>
  <si>
    <t>VATORO SAPI DE CV SOFOM ENR</t>
  </si>
  <si>
    <t>VEGA FIERRO DANNA SOFIA</t>
  </si>
  <si>
    <t>PAGO POR PRESTACIONES LEGALES DE FINIQUITOS POR RENUNCIA VOLUNTARIA DE LA C. VEGA FIERRO DANNA SOFIA COMO AUX ADMINISTRATIVO ADSCRITA EN DIRECCION DE ATENCION A LA JUVENTUD</t>
  </si>
  <si>
    <t>VEGA MENDEZ MARIA GUADALUPE</t>
  </si>
  <si>
    <t>PAGO POR PRESTACIONES LEGALES DE FINIQUITOS POR LIQUIDACION DE LA C. VEGA MENDEZ MARIA GUADALUPE COMO AUX DE SERVICIOS ADSCRITA EN SUBDIR DE MERCADOS CENTRALES DE ABASTO Y RASTRO</t>
  </si>
  <si>
    <t>VEGA RUIZ MARCO VINICIO</t>
  </si>
  <si>
    <t>PROGRAMA FERIA DEL BIENESTAR</t>
  </si>
  <si>
    <t>VEGA ZAMORA ERASMO</t>
  </si>
  <si>
    <t>VELAZCO MEDINA JOSE MARIO</t>
  </si>
  <si>
    <t>VELAZCO RAMIREZ DOMINGO</t>
  </si>
  <si>
    <t>VERDUGO ARREDONDO YESICA VIRGINIA</t>
  </si>
  <si>
    <t>VILLASEÑOR VALENZUELA MARIO ALBERTO</t>
  </si>
  <si>
    <t>VILLEGAS CASTRO LUIS ANGEL</t>
  </si>
  <si>
    <t>YAMEL HALLAL ARMENTA</t>
  </si>
  <si>
    <t>ZAMORANO MELGAR MANUEL ENRIQUE</t>
  </si>
  <si>
    <t>Tenencias y placas</t>
  </si>
  <si>
    <t>ZAVALA IRAZOQUI DULCE YAZMIN</t>
  </si>
  <si>
    <t>PAGO POR PRESTACIONES LEGALES DE FINIQUITO POR RENUNCIA VOLUNTARIA DE LA C. ZAVALA IRAZOQUI DULCE YAZMIN COMO POLICIA ADSCRITA EN CENTRAL PERSONAL DE SERVICOIOS</t>
  </si>
  <si>
    <t>ZAVALA VELARDE MARTHA LORENA</t>
  </si>
  <si>
    <t>ZAVEL COMERCIAL SINALOENSE SA DE CV.</t>
  </si>
  <si>
    <t>ZAZUETA ALVAREZ MARIANO MANUEL</t>
  </si>
  <si>
    <t xml:space="preserve">Mes </t>
  </si>
  <si>
    <t>Monto</t>
  </si>
  <si>
    <t>ENERO</t>
  </si>
  <si>
    <t>FEBRERO</t>
  </si>
  <si>
    <t>MARZO</t>
  </si>
  <si>
    <t>ABRIL</t>
  </si>
  <si>
    <t>MAYO</t>
  </si>
  <si>
    <t>JUNIO</t>
  </si>
  <si>
    <t>JULIO</t>
  </si>
  <si>
    <t>AGOSTO</t>
  </si>
  <si>
    <t>SEPTIEMBRE</t>
  </si>
  <si>
    <t>OCTUBRE</t>
  </si>
  <si>
    <t>NOVIEMBRE</t>
  </si>
  <si>
    <t>DICIEMBRE</t>
  </si>
  <si>
    <t>Total</t>
  </si>
  <si>
    <t>Año</t>
  </si>
  <si>
    <t>Año 2013</t>
  </si>
  <si>
    <t>Año 2014</t>
  </si>
  <si>
    <t>Año 2015</t>
  </si>
  <si>
    <t>Año 2016</t>
  </si>
  <si>
    <t>Año 2017</t>
  </si>
  <si>
    <t>Año 2018</t>
  </si>
  <si>
    <t>Año 2019</t>
  </si>
  <si>
    <t>Año 2020</t>
  </si>
  <si>
    <t>Año 2021</t>
  </si>
  <si>
    <t>Año 2022</t>
  </si>
  <si>
    <t>Año 2023</t>
  </si>
  <si>
    <t>AÑO 2013</t>
  </si>
  <si>
    <t>AÑO 2014</t>
  </si>
  <si>
    <t>AÑO 2015</t>
  </si>
  <si>
    <t>AÑO 2016</t>
  </si>
  <si>
    <t>AÑO 2017</t>
  </si>
  <si>
    <t>AÑO 2018</t>
  </si>
  <si>
    <t>AÑO 2019</t>
  </si>
  <si>
    <t>AÑO 2020</t>
  </si>
  <si>
    <t>AÑO 2021</t>
  </si>
  <si>
    <t>AÑO 2022</t>
  </si>
  <si>
    <t>AÑO 2023</t>
  </si>
  <si>
    <t>Mes</t>
  </si>
  <si>
    <t xml:space="preserve">Enero </t>
  </si>
  <si>
    <t>Febrero</t>
  </si>
  <si>
    <t xml:space="preserve">Marzo </t>
  </si>
  <si>
    <t>Abril</t>
  </si>
  <si>
    <t>Mayo</t>
  </si>
  <si>
    <t xml:space="preserve">Junio </t>
  </si>
  <si>
    <t>Julio</t>
  </si>
  <si>
    <t>Agosto</t>
  </si>
  <si>
    <t>Septiembre</t>
  </si>
  <si>
    <t xml:space="preserve">Octubre </t>
  </si>
  <si>
    <t>Noviembre</t>
  </si>
  <si>
    <t>Diciembre</t>
  </si>
  <si>
    <t xml:space="preserve">TOTAL </t>
  </si>
  <si>
    <t xml:space="preserve">Suma </t>
  </si>
  <si>
    <t>IMJU</t>
  </si>
  <si>
    <t>IPRA</t>
  </si>
  <si>
    <t>IMPLAN</t>
  </si>
  <si>
    <t>IMAC</t>
  </si>
  <si>
    <t>COMUN</t>
  </si>
  <si>
    <t>IMDA</t>
  </si>
  <si>
    <t>DIF</t>
  </si>
  <si>
    <t>JAPAMA</t>
  </si>
  <si>
    <t>GASTO TOTAL</t>
  </si>
  <si>
    <t>GASTO EN ENERGÍA ELÉCTRICA</t>
  </si>
  <si>
    <t>ARRENDAMIENTO DE LUMINARIAS</t>
  </si>
  <si>
    <t>MANTENIMIENTO DE ALUMBRADO PÚBLICO</t>
  </si>
  <si>
    <t>ENERO A DICIEMBRE DE 2013</t>
  </si>
  <si>
    <t>ENERO A DICIEMBRE DE 2014</t>
  </si>
  <si>
    <t>ENERO A DICIEMBRE DE 2015</t>
  </si>
  <si>
    <t>ENERO A DICIEMBRE DE 2016</t>
  </si>
  <si>
    <t>ENERO A DICIEMBRE DE 2017</t>
  </si>
  <si>
    <t>ENERO A DICIEMBRE DE 2018</t>
  </si>
  <si>
    <t>ENERO A DICIEMBRE DE 2019</t>
  </si>
  <si>
    <t>ENERO A DICIEMBRE DE 2020</t>
  </si>
  <si>
    <t>ENERO A DICIEMBRE DE 2021</t>
  </si>
  <si>
    <t>ENERO A DICIEMBRE DE 2022</t>
  </si>
  <si>
    <t>ENERO A DICIEMBRE DE 2023</t>
  </si>
  <si>
    <t>SUMA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</si>
</sst>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 dd\/mm\/yyyy"/>
  </numFmts>
  <fonts count="13" x14ac:knownFonts="1">
    <font>
      <sz val="11"/>
      <color theme="1"/>
      <name val="Calibri"/>
      <family val="2"/>
      <scheme val="minor"/>
    </font>
    <font>
      <b/>
      <sz val="11"/>
      <color theme="1"/>
      <name val="Calibri"/>
      <family val="2"/>
      <scheme val="minor"/>
    </font>
    <font>
      <sz val="10"/>
      <color indexed="8"/>
      <name val="Arial"/>
      <family val="2"/>
    </font>
    <font>
      <b/>
      <sz val="10"/>
      <color indexed="8"/>
      <name val="Arial"/>
      <family val="2"/>
    </font>
    <font>
      <b/>
      <sz val="10"/>
      <color theme="1"/>
      <name val="Arial"/>
      <family val="2"/>
    </font>
    <font>
      <sz val="10"/>
      <color theme="1"/>
      <name val="Arial"/>
      <family val="2"/>
    </font>
    <font>
      <b/>
      <sz val="11"/>
      <color indexed="8"/>
      <name val="Calibri"/>
      <family val="2"/>
      <scheme val="minor"/>
    </font>
    <font>
      <sz val="11"/>
      <color rgb="FF000000"/>
      <name val="Calibri"/>
      <family val="2"/>
      <scheme val="minor"/>
    </font>
    <font>
      <sz val="11"/>
      <color indexed="8"/>
      <name val="Calibri"/>
      <family val="2"/>
      <scheme val="minor"/>
    </font>
    <font>
      <b/>
      <sz val="10"/>
      <name val="Arial"/>
      <family val="2"/>
    </font>
    <font>
      <sz val="10"/>
      <name val="Arial"/>
      <family val="2"/>
    </font>
    <font>
      <sz val="10"/>
      <color rgb="FF000000"/>
      <name val="Arial"/>
      <family val="2"/>
    </font>
    <font>
      <sz val="10"/>
      <color rgb="FFFF0000"/>
      <name val="Arial"/>
      <family val="2"/>
    </font>
  </fonts>
  <fills count="4">
    <fill>
      <patternFill patternType="none"/>
    </fill>
    <fill>
      <patternFill patternType="gray125"/>
    </fill>
    <fill>
      <patternFill patternType="solid">
        <fgColor theme="2" tint="-0.249977111117893"/>
        <bgColor indexed="64"/>
      </patternFill>
    </fill>
    <fill>
      <patternFill patternType="solid">
        <fgColor theme="9"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style="thin">
        <color auto="1"/>
      </top>
      <bottom/>
      <diagonal/>
    </border>
  </borders>
  <cellStyleXfs count="2">
    <xf numFmtId="0" fontId="0" fillId="0" borderId="0"/>
    <xf numFmtId="0" fontId="2" fillId="0" borderId="0">
      <alignment vertical="top"/>
    </xf>
  </cellStyleXfs>
  <cellXfs count="88">
    <xf numFmtId="0" fontId="0" fillId="0" borderId="0" xfId="0"/>
    <xf numFmtId="0" fontId="2" fillId="0" borderId="1" xfId="0" applyFont="1" applyBorder="1" applyAlignment="1">
      <alignment horizontal="center" wrapText="1"/>
    </xf>
    <xf numFmtId="0" fontId="3" fillId="0" borderId="1" xfId="0" applyFont="1" applyBorder="1" applyAlignment="1">
      <alignment horizontal="center" wrapText="1"/>
    </xf>
    <xf numFmtId="0" fontId="2" fillId="0" borderId="0" xfId="0" applyFont="1" applyAlignment="1">
      <alignment vertical="top"/>
    </xf>
    <xf numFmtId="164" fontId="2" fillId="0" borderId="0" xfId="0" applyNumberFormat="1" applyFont="1" applyAlignment="1">
      <alignment vertical="top"/>
    </xf>
    <xf numFmtId="0" fontId="0" fillId="0" borderId="0" xfId="0" applyAlignment="1">
      <alignment vertical="top"/>
    </xf>
    <xf numFmtId="4" fontId="2" fillId="0" borderId="0" xfId="0" applyNumberFormat="1" applyFont="1" applyAlignment="1">
      <alignment vertical="top"/>
    </xf>
    <xf numFmtId="4" fontId="3" fillId="0" borderId="0" xfId="0" applyNumberFormat="1" applyFont="1"/>
    <xf numFmtId="4" fontId="3" fillId="0" borderId="0" xfId="0" applyNumberFormat="1" applyFont="1" applyAlignment="1">
      <alignment vertical="top"/>
    </xf>
    <xf numFmtId="0" fontId="2" fillId="0" borderId="1" xfId="0" applyFont="1" applyBorder="1" applyAlignment="1">
      <alignment vertical="top"/>
    </xf>
    <xf numFmtId="4" fontId="2" fillId="0" borderId="1" xfId="0" applyNumberFormat="1" applyFont="1" applyBorder="1" applyAlignment="1">
      <alignment vertical="top"/>
    </xf>
    <xf numFmtId="0" fontId="0" fillId="0" borderId="1" xfId="0" applyBorder="1" applyAlignment="1">
      <alignment vertical="top"/>
    </xf>
    <xf numFmtId="4" fontId="3" fillId="0" borderId="1" xfId="0" applyNumberFormat="1" applyFont="1" applyBorder="1" applyAlignment="1">
      <alignment vertical="top"/>
    </xf>
    <xf numFmtId="0" fontId="4" fillId="0" borderId="1" xfId="0" applyFont="1" applyBorder="1" applyAlignment="1">
      <alignment horizontal="center"/>
    </xf>
    <xf numFmtId="0" fontId="1" fillId="0" borderId="1" xfId="0" applyFont="1" applyBorder="1" applyAlignment="1">
      <alignment horizontal="center"/>
    </xf>
    <xf numFmtId="0" fontId="2" fillId="0" borderId="1" xfId="1" applyBorder="1">
      <alignment vertical="top"/>
    </xf>
    <xf numFmtId="4" fontId="0" fillId="0" borderId="1" xfId="0" applyNumberFormat="1" applyBorder="1" applyAlignment="1">
      <alignment vertical="top"/>
    </xf>
    <xf numFmtId="4" fontId="5" fillId="0" borderId="1" xfId="0" applyNumberFormat="1" applyFont="1" applyBorder="1"/>
    <xf numFmtId="4" fontId="0" fillId="0" borderId="1" xfId="0" applyNumberFormat="1" applyBorder="1"/>
    <xf numFmtId="0" fontId="5" fillId="0" borderId="1" xfId="0" applyFont="1" applyBorder="1"/>
    <xf numFmtId="0" fontId="4" fillId="0" borderId="1" xfId="0" applyFont="1" applyBorder="1" applyAlignment="1">
      <alignment horizontal="right"/>
    </xf>
    <xf numFmtId="4" fontId="6" fillId="0" borderId="1" xfId="0" applyNumberFormat="1" applyFont="1" applyBorder="1"/>
    <xf numFmtId="0" fontId="6" fillId="0" borderId="1" xfId="0" applyFont="1" applyBorder="1" applyAlignment="1">
      <alignment horizontal="center"/>
    </xf>
    <xf numFmtId="0" fontId="0" fillId="0" borderId="1" xfId="0" applyBorder="1"/>
    <xf numFmtId="43" fontId="7" fillId="0" borderId="1" xfId="0" applyNumberFormat="1" applyFont="1" applyBorder="1" applyAlignment="1">
      <alignment horizontal="right" vertical="center"/>
    </xf>
    <xf numFmtId="0" fontId="2" fillId="0" borderId="1" xfId="0" applyFont="1" applyBorder="1"/>
    <xf numFmtId="4" fontId="8" fillId="0" borderId="1" xfId="0" applyNumberFormat="1" applyFont="1" applyBorder="1"/>
    <xf numFmtId="0" fontId="6" fillId="0" borderId="1" xfId="0" applyFont="1" applyBorder="1"/>
    <xf numFmtId="4" fontId="0" fillId="0" borderId="0" xfId="0" applyNumberFormat="1"/>
    <xf numFmtId="4" fontId="1" fillId="0" borderId="0" xfId="0" applyNumberFormat="1" applyFont="1"/>
    <xf numFmtId="4" fontId="1" fillId="0" borderId="1" xfId="0" applyNumberFormat="1" applyFont="1" applyBorder="1"/>
    <xf numFmtId="4" fontId="2" fillId="0" borderId="1" xfId="0" applyNumberFormat="1" applyFont="1" applyBorder="1" applyAlignment="1">
      <alignment horizontal="right" vertical="top"/>
    </xf>
    <xf numFmtId="49" fontId="5" fillId="0" borderId="1" xfId="0" applyNumberFormat="1" applyFont="1" applyBorder="1"/>
    <xf numFmtId="0" fontId="9" fillId="0" borderId="1" xfId="0" applyFont="1" applyBorder="1" applyAlignment="1">
      <alignment horizontal="right"/>
    </xf>
    <xf numFmtId="4" fontId="9" fillId="0" borderId="1" xfId="0" applyNumberFormat="1" applyFont="1" applyBorder="1" applyAlignment="1">
      <alignment horizontal="right"/>
    </xf>
    <xf numFmtId="0" fontId="5" fillId="0" borderId="1" xfId="0" applyFont="1" applyBorder="1" applyAlignment="1">
      <alignment horizontal="center"/>
    </xf>
    <xf numFmtId="0" fontId="10" fillId="0" borderId="1" xfId="0" applyFont="1" applyBorder="1"/>
    <xf numFmtId="0" fontId="2" fillId="0" borderId="1" xfId="0" applyFont="1" applyBorder="1" applyAlignment="1">
      <alignment horizontal="left"/>
    </xf>
    <xf numFmtId="4" fontId="2" fillId="0" borderId="1" xfId="0" applyNumberFormat="1" applyFont="1" applyBorder="1" applyAlignment="1">
      <alignment horizontal="right" vertical="center"/>
    </xf>
    <xf numFmtId="0" fontId="5" fillId="0" borderId="1" xfId="0" applyFont="1" applyBorder="1" applyAlignment="1">
      <alignment horizontal="left"/>
    </xf>
    <xf numFmtId="4" fontId="10" fillId="0" borderId="1" xfId="0" applyNumberFormat="1" applyFont="1" applyBorder="1"/>
    <xf numFmtId="0" fontId="1" fillId="0" borderId="2" xfId="0" applyFont="1" applyBorder="1" applyAlignment="1">
      <alignment horizontal="center"/>
    </xf>
    <xf numFmtId="0" fontId="1" fillId="0" borderId="1" xfId="0" applyFont="1" applyBorder="1" applyAlignment="1">
      <alignment horizontal="center" vertical="center"/>
    </xf>
    <xf numFmtId="0" fontId="0" fillId="0" borderId="2" xfId="0" applyBorder="1" applyAlignment="1">
      <alignment horizontal="left"/>
    </xf>
    <xf numFmtId="4" fontId="11" fillId="0" borderId="1" xfId="0" applyNumberFormat="1" applyFont="1" applyBorder="1" applyAlignment="1">
      <alignment horizontal="right" vertical="center"/>
    </xf>
    <xf numFmtId="0" fontId="8" fillId="0" borderId="2" xfId="0" applyFont="1" applyBorder="1" applyAlignment="1">
      <alignment horizontal="left"/>
    </xf>
    <xf numFmtId="4" fontId="10" fillId="0" borderId="1" xfId="0" applyNumberFormat="1" applyFont="1" applyBorder="1" applyAlignment="1">
      <alignment horizontal="right"/>
    </xf>
    <xf numFmtId="0" fontId="2" fillId="0" borderId="2" xfId="0" applyFont="1" applyBorder="1" applyAlignment="1">
      <alignment horizontal="left"/>
    </xf>
    <xf numFmtId="4" fontId="5" fillId="0" borderId="1" xfId="0" applyNumberFormat="1" applyFont="1" applyBorder="1" applyAlignment="1">
      <alignment horizontal="right"/>
    </xf>
    <xf numFmtId="0" fontId="1" fillId="0" borderId="2" xfId="0" applyFont="1" applyBorder="1" applyAlignment="1">
      <alignment horizontal="right"/>
    </xf>
    <xf numFmtId="0" fontId="3" fillId="0" borderId="1" xfId="0" applyFont="1" applyFill="1" applyBorder="1" applyAlignment="1">
      <alignment horizontal="center" wrapText="1"/>
    </xf>
    <xf numFmtId="0" fontId="0" fillId="0" borderId="0" xfId="0" applyFill="1"/>
    <xf numFmtId="0" fontId="2" fillId="0" borderId="0" xfId="0" applyFont="1" applyFill="1" applyAlignment="1">
      <alignment vertical="top"/>
    </xf>
    <xf numFmtId="164" fontId="2" fillId="0" borderId="0" xfId="0" applyNumberFormat="1" applyFont="1" applyFill="1" applyAlignment="1">
      <alignment vertical="top"/>
    </xf>
    <xf numFmtId="4" fontId="2" fillId="0" borderId="0" xfId="0" applyNumberFormat="1" applyFont="1" applyFill="1" applyAlignment="1">
      <alignment vertical="top"/>
    </xf>
    <xf numFmtId="4" fontId="0" fillId="0" borderId="0" xfId="0" applyNumberFormat="1" applyFill="1"/>
    <xf numFmtId="0" fontId="0" fillId="0" borderId="0" xfId="0" applyFill="1" applyAlignment="1">
      <alignment vertical="top"/>
    </xf>
    <xf numFmtId="4" fontId="3" fillId="0" borderId="0" xfId="0" applyNumberFormat="1" applyFont="1" applyFill="1" applyAlignment="1">
      <alignment vertical="top"/>
    </xf>
    <xf numFmtId="0" fontId="3" fillId="0" borderId="1" xfId="0" applyFont="1" applyFill="1" applyBorder="1" applyAlignment="1">
      <alignment horizontal="center"/>
    </xf>
    <xf numFmtId="0" fontId="2" fillId="0" borderId="1" xfId="0" applyFont="1" applyFill="1" applyBorder="1" applyAlignment="1">
      <alignment vertical="top"/>
    </xf>
    <xf numFmtId="4" fontId="2" fillId="0" borderId="1" xfId="0" applyNumberFormat="1" applyFont="1" applyFill="1" applyBorder="1" applyAlignment="1">
      <alignment vertical="top"/>
    </xf>
    <xf numFmtId="4" fontId="0" fillId="0" borderId="1" xfId="0" applyNumberFormat="1" applyFill="1" applyBorder="1" applyAlignment="1">
      <alignment vertical="top"/>
    </xf>
    <xf numFmtId="0" fontId="0" fillId="0" borderId="1" xfId="0" applyFill="1" applyBorder="1" applyAlignment="1">
      <alignment vertical="top"/>
    </xf>
    <xf numFmtId="0" fontId="4" fillId="0" borderId="1" xfId="0" applyFont="1" applyFill="1" applyBorder="1" applyAlignment="1">
      <alignment horizontal="center"/>
    </xf>
    <xf numFmtId="0" fontId="1" fillId="0" borderId="1" xfId="0" applyFont="1" applyFill="1" applyBorder="1" applyAlignment="1">
      <alignment horizontal="center"/>
    </xf>
    <xf numFmtId="0" fontId="2" fillId="0" borderId="1" xfId="1" applyFill="1" applyBorder="1">
      <alignment vertical="top"/>
    </xf>
    <xf numFmtId="4" fontId="2" fillId="0" borderId="1" xfId="0" applyNumberFormat="1" applyFont="1" applyFill="1" applyBorder="1" applyAlignment="1">
      <alignment horizontal="right" vertical="top"/>
    </xf>
    <xf numFmtId="4" fontId="0" fillId="0" borderId="1" xfId="0" applyNumberFormat="1" applyFill="1" applyBorder="1"/>
    <xf numFmtId="0" fontId="5" fillId="0" borderId="1" xfId="0" applyFont="1" applyFill="1" applyBorder="1"/>
    <xf numFmtId="4" fontId="5" fillId="0" borderId="1" xfId="0" applyNumberFormat="1" applyFont="1" applyFill="1" applyBorder="1"/>
    <xf numFmtId="0" fontId="4" fillId="0" borderId="1" xfId="0" applyFont="1" applyFill="1" applyBorder="1" applyAlignment="1">
      <alignment horizontal="right"/>
    </xf>
    <xf numFmtId="4" fontId="6" fillId="0" borderId="1" xfId="0" applyNumberFormat="1" applyFont="1" applyFill="1" applyBorder="1"/>
    <xf numFmtId="0" fontId="0" fillId="0" borderId="0" xfId="0" applyAlignment="1">
      <alignment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wrapText="1"/>
    </xf>
    <xf numFmtId="4" fontId="0" fillId="0" borderId="1" xfId="0" applyNumberFormat="1" applyBorder="1" applyAlignment="1">
      <alignment horizontal="right" wrapText="1"/>
    </xf>
    <xf numFmtId="4" fontId="0" fillId="0" borderId="1" xfId="0" applyNumberFormat="1" applyBorder="1" applyAlignment="1">
      <alignment horizontal="right"/>
    </xf>
    <xf numFmtId="4" fontId="0" fillId="2" borderId="1" xfId="0" applyNumberFormat="1" applyFill="1" applyBorder="1" applyAlignment="1">
      <alignment horizontal="right"/>
    </xf>
    <xf numFmtId="0" fontId="0" fillId="2" borderId="1" xfId="0" applyFill="1" applyBorder="1" applyAlignment="1">
      <alignment horizontal="right"/>
    </xf>
    <xf numFmtId="0" fontId="1" fillId="0" borderId="1" xfId="0" applyFont="1" applyBorder="1" applyAlignment="1">
      <alignment horizontal="right" wrapText="1"/>
    </xf>
    <xf numFmtId="0" fontId="2" fillId="3" borderId="0" xfId="0" applyFont="1" applyFill="1" applyAlignment="1">
      <alignment vertical="top"/>
    </xf>
    <xf numFmtId="164" fontId="2" fillId="3" borderId="0" xfId="0" applyNumberFormat="1" applyFont="1" applyFill="1" applyAlignment="1">
      <alignment vertical="top"/>
    </xf>
    <xf numFmtId="4" fontId="2" fillId="3" borderId="0" xfId="0" applyNumberFormat="1" applyFont="1" applyFill="1" applyAlignment="1">
      <alignment vertical="top"/>
    </xf>
    <xf numFmtId="0" fontId="0" fillId="3" borderId="0" xfId="0" applyFill="1"/>
    <xf numFmtId="4" fontId="0" fillId="3" borderId="0" xfId="0" applyNumberFormat="1" applyFill="1"/>
    <xf numFmtId="0" fontId="0" fillId="0" borderId="1" xfId="0" applyFill="1" applyBorder="1"/>
    <xf numFmtId="0" fontId="12" fillId="0" borderId="0" xfId="0" applyFont="1" applyAlignment="1">
      <alignment vertical="top"/>
    </xf>
  </cellXfs>
  <cellStyles count="2">
    <cellStyle name="Normal" xfId="0" builtinId="0"/>
    <cellStyle name="Normal 2" xfId="1" xr:uid="{E45C9271-7A0E-467B-AE8A-51E0906930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lumMod val="75000"/>
                    <a:lumOff val="25000"/>
                  </a:sysClr>
                </a:solidFill>
                <a:latin typeface="+mn-lt"/>
                <a:ea typeface="+mn-ea"/>
                <a:cs typeface="+mn-cs"/>
              </a:defRPr>
            </a:pPr>
            <a:r>
              <a:rPr lang="en-US" sz="1800" b="1" i="0" u="none" strike="noStrike" kern="1200" baseline="0">
                <a:solidFill>
                  <a:sysClr val="windowText" lastClr="000000">
                    <a:lumMod val="75000"/>
                    <a:lumOff val="25000"/>
                  </a:sysClr>
                </a:solidFill>
                <a:effectLst/>
              </a:rPr>
              <a:t>Gasto en Arrendamientos</a:t>
            </a:r>
            <a:r>
              <a:rPr lang="en-US" sz="1800" b="1" i="0" u="none" strike="noStrike" kern="1200" baseline="0">
                <a:solidFill>
                  <a:sysClr val="windowText" lastClr="000000">
                    <a:lumMod val="75000"/>
                    <a:lumOff val="25000"/>
                  </a:sysClr>
                </a:solidFill>
              </a:rPr>
              <a:t>  </a:t>
            </a:r>
            <a:r>
              <a:rPr lang="es-MX" sz="1800" b="1" i="0" u="none" strike="noStrike" kern="1200" baseline="0">
                <a:solidFill>
                  <a:sysClr val="windowText" lastClr="000000">
                    <a:lumMod val="75000"/>
                    <a:lumOff val="25000"/>
                  </a:sysClr>
                </a:solidFill>
              </a:rPr>
              <a:t> </a:t>
            </a:r>
            <a:r>
              <a:rPr lang="en-US" sz="1800" b="1" i="0" u="none" strike="noStrike" kern="1200" baseline="0">
                <a:solidFill>
                  <a:sysClr val="windowText" lastClr="000000">
                    <a:lumMod val="75000"/>
                    <a:lumOff val="25000"/>
                  </a:sysClr>
                </a:solidFill>
              </a:rPr>
              <a:t>  </a:t>
            </a:r>
            <a:r>
              <a:rPr lang="es-MX"/>
              <a:t> </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lumMod val="75000"/>
                  <a:lumOff val="25000"/>
                </a:sysClr>
              </a:solidFill>
              <a:latin typeface="+mn-lt"/>
              <a:ea typeface="+mn-ea"/>
              <a:cs typeface="+mn-cs"/>
            </a:defRPr>
          </a:pPr>
          <a:endParaRPr lang="es-MX"/>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ARRE!$B$12</c:f>
              <c:strCache>
                <c:ptCount val="1"/>
                <c:pt idx="0">
                  <c:v>Monto </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ARRE!$A$13:$A$15</c:f>
              <c:strCache>
                <c:ptCount val="3"/>
                <c:pt idx="0">
                  <c:v>VELAZCO MEDINA JOSE MARIO</c:v>
                </c:pt>
                <c:pt idx="1">
                  <c:v>ALONSO CORTES GERARDO</c:v>
                </c:pt>
                <c:pt idx="2">
                  <c:v>GRINLEASING S.A.P.I DE C.V.</c:v>
                </c:pt>
              </c:strCache>
            </c:strRef>
          </c:cat>
          <c:val>
            <c:numRef>
              <c:f>ARRE!$B$13:$B$15</c:f>
              <c:numCache>
                <c:formatCode>#,##0.00</c:formatCode>
                <c:ptCount val="3"/>
                <c:pt idx="0">
                  <c:v>81200</c:v>
                </c:pt>
                <c:pt idx="1">
                  <c:v>144859.37</c:v>
                </c:pt>
                <c:pt idx="2">
                  <c:v>3128152.28</c:v>
                </c:pt>
              </c:numCache>
            </c:numRef>
          </c:val>
          <c:extLst>
            <c:ext xmlns:c16="http://schemas.microsoft.com/office/drawing/2014/chart" uri="{C3380CC4-5D6E-409C-BE32-E72D297353CC}">
              <c16:uniqueId val="{00000000-BAF2-4110-9B6E-60FDE916BD58}"/>
            </c:ext>
          </c:extLst>
        </c:ser>
        <c:dLbls>
          <c:showLegendKey val="0"/>
          <c:showVal val="1"/>
          <c:showCatName val="0"/>
          <c:showSerName val="0"/>
          <c:showPercent val="0"/>
          <c:showBubbleSize val="0"/>
        </c:dLbls>
        <c:gapWidth val="150"/>
        <c:shape val="box"/>
        <c:axId val="1103141359"/>
        <c:axId val="1610611823"/>
        <c:axId val="0"/>
      </c:bar3DChart>
      <c:catAx>
        <c:axId val="1103141359"/>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MX"/>
          </a:p>
        </c:txPr>
        <c:crossAx val="1610611823"/>
        <c:crosses val="autoZero"/>
        <c:auto val="1"/>
        <c:lblAlgn val="ctr"/>
        <c:lblOffset val="100"/>
        <c:noMultiLvlLbl val="0"/>
      </c:catAx>
      <c:valAx>
        <c:axId val="1610611823"/>
        <c:scaling>
          <c:orientation val="minMax"/>
        </c:scaling>
        <c:delete val="1"/>
        <c:axPos val="l"/>
        <c:numFmt formatCode="#,##0.00" sourceLinked="1"/>
        <c:majorTickMark val="none"/>
        <c:minorTickMark val="none"/>
        <c:tickLblPos val="nextTo"/>
        <c:crossAx val="110314135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800" b="1" i="0" u="none" strike="noStrike" kern="1200" baseline="0">
                <a:solidFill>
                  <a:sysClr val="windowText" lastClr="000000">
                    <a:lumMod val="75000"/>
                    <a:lumOff val="25000"/>
                  </a:sysClr>
                </a:solidFill>
                <a:effectLst/>
              </a:rPr>
              <a:t>Gasto Mensual en Despensas 2023</a:t>
            </a:r>
            <a:endParaRPr lang="es-MX" sz="1800" b="1" i="0" u="none" strike="noStrike" kern="1200" baseline="0">
              <a:solidFill>
                <a:sysClr val="windowText" lastClr="000000">
                  <a:lumMod val="75000"/>
                  <a:lumOff val="25000"/>
                </a:sysClr>
              </a:solidFill>
              <a:effectLst/>
            </a:endParaRP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MX"/>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DES!$B$34</c:f>
              <c:strCache>
                <c:ptCount val="1"/>
                <c:pt idx="0">
                  <c:v>Monto</c:v>
                </c:pt>
              </c:strCache>
            </c:strRef>
          </c:tx>
          <c:spPr>
            <a:solidFill>
              <a:schemeClr val="accent2">
                <a:alpha val="85000"/>
              </a:schemeClr>
            </a:solidFill>
            <a:ln w="9525" cap="flat" cmpd="sng" algn="ctr">
              <a:solidFill>
                <a:schemeClr val="accent2">
                  <a:lumMod val="75000"/>
                </a:schemeClr>
              </a:solidFill>
              <a:round/>
            </a:ln>
            <a:effectLst/>
            <a:sp3d contourW="9525">
              <a:contourClr>
                <a:schemeClr val="accent2">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DES!$A$35:$A$45</c:f>
              <c:strCache>
                <c:ptCount val="11"/>
                <c:pt idx="0">
                  <c:v>Enero </c:v>
                </c:pt>
                <c:pt idx="1">
                  <c:v>Febrero</c:v>
                </c:pt>
                <c:pt idx="2">
                  <c:v>Marzo </c:v>
                </c:pt>
                <c:pt idx="3">
                  <c:v>Abril</c:v>
                </c:pt>
                <c:pt idx="4">
                  <c:v>Mayo</c:v>
                </c:pt>
                <c:pt idx="5">
                  <c:v>Junio </c:v>
                </c:pt>
                <c:pt idx="6">
                  <c:v>Julio</c:v>
                </c:pt>
                <c:pt idx="7">
                  <c:v>Agosto</c:v>
                </c:pt>
                <c:pt idx="8">
                  <c:v>Septiembre</c:v>
                </c:pt>
                <c:pt idx="9">
                  <c:v>Octubre </c:v>
                </c:pt>
                <c:pt idx="10">
                  <c:v>Noviembre</c:v>
                </c:pt>
              </c:strCache>
            </c:strRef>
          </c:cat>
          <c:val>
            <c:numRef>
              <c:f>DES!$B$35:$B$45</c:f>
              <c:numCache>
                <c:formatCode>#,##0.00</c:formatCode>
                <c:ptCount val="11"/>
                <c:pt idx="0">
                  <c:v>769350</c:v>
                </c:pt>
                <c:pt idx="1">
                  <c:v>353395</c:v>
                </c:pt>
                <c:pt idx="2">
                  <c:v>5494088.5999999996</c:v>
                </c:pt>
                <c:pt idx="3">
                  <c:v>894140</c:v>
                </c:pt>
                <c:pt idx="4">
                  <c:v>5319367.2</c:v>
                </c:pt>
                <c:pt idx="5">
                  <c:v>1774872.8</c:v>
                </c:pt>
                <c:pt idx="6">
                  <c:v>1274883.6000000001</c:v>
                </c:pt>
                <c:pt idx="7">
                  <c:v>3315913.6</c:v>
                </c:pt>
                <c:pt idx="8">
                  <c:v>1159166.3999999999</c:v>
                </c:pt>
                <c:pt idx="9">
                  <c:v>2394140</c:v>
                </c:pt>
                <c:pt idx="10">
                  <c:v>1265914.3999999999</c:v>
                </c:pt>
              </c:numCache>
            </c:numRef>
          </c:val>
          <c:extLst>
            <c:ext xmlns:c16="http://schemas.microsoft.com/office/drawing/2014/chart" uri="{C3380CC4-5D6E-409C-BE32-E72D297353CC}">
              <c16:uniqueId val="{00000000-36E8-4132-8FDB-FC71B7F66C14}"/>
            </c:ext>
          </c:extLst>
        </c:ser>
        <c:dLbls>
          <c:showLegendKey val="0"/>
          <c:showVal val="1"/>
          <c:showCatName val="0"/>
          <c:showSerName val="0"/>
          <c:showPercent val="0"/>
          <c:showBubbleSize val="0"/>
        </c:dLbls>
        <c:gapWidth val="150"/>
        <c:shape val="box"/>
        <c:axId val="32446672"/>
        <c:axId val="228061344"/>
        <c:axId val="0"/>
      </c:bar3DChart>
      <c:catAx>
        <c:axId val="3244667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MX"/>
          </a:p>
        </c:txPr>
        <c:crossAx val="228061344"/>
        <c:crosses val="autoZero"/>
        <c:auto val="1"/>
        <c:lblAlgn val="ctr"/>
        <c:lblOffset val="100"/>
        <c:noMultiLvlLbl val="0"/>
      </c:catAx>
      <c:valAx>
        <c:axId val="228061344"/>
        <c:scaling>
          <c:orientation val="minMax"/>
        </c:scaling>
        <c:delete val="1"/>
        <c:axPos val="l"/>
        <c:numFmt formatCode="#,##0.00" sourceLinked="1"/>
        <c:majorTickMark val="none"/>
        <c:minorTickMark val="none"/>
        <c:tickLblPos val="nextTo"/>
        <c:crossAx val="3244667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800" b="1" i="0" u="none" strike="noStrike" kern="1200" baseline="0">
                <a:solidFill>
                  <a:sysClr val="windowText" lastClr="000000">
                    <a:lumMod val="75000"/>
                    <a:lumOff val="25000"/>
                  </a:sysClr>
                </a:solidFill>
                <a:effectLst/>
              </a:rPr>
              <a:t>Gasto Anual en Despensas</a:t>
            </a:r>
            <a:endParaRPr lang="es-MX" sz="1800" b="1" i="0" u="none" strike="noStrike" kern="1200" baseline="0">
              <a:solidFill>
                <a:sysClr val="windowText" lastClr="000000">
                  <a:lumMod val="75000"/>
                  <a:lumOff val="25000"/>
                </a:sysClr>
              </a:solidFill>
              <a:effectLst/>
            </a:endParaRP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MX"/>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DES!$B$60</c:f>
              <c:strCache>
                <c:ptCount val="1"/>
                <c:pt idx="0">
                  <c:v>Monto</c:v>
                </c:pt>
              </c:strCache>
            </c:strRef>
          </c:tx>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DES!$A$61:$A$70</c:f>
              <c:strCache>
                <c:ptCount val="10"/>
                <c:pt idx="0">
                  <c:v>AÑO 2014</c:v>
                </c:pt>
                <c:pt idx="1">
                  <c:v>AÑO 2015</c:v>
                </c:pt>
                <c:pt idx="2">
                  <c:v>AÑO 2016</c:v>
                </c:pt>
                <c:pt idx="3">
                  <c:v>AÑO 2017</c:v>
                </c:pt>
                <c:pt idx="4">
                  <c:v>AÑO 2018</c:v>
                </c:pt>
                <c:pt idx="5">
                  <c:v>AÑO 2019</c:v>
                </c:pt>
                <c:pt idx="6">
                  <c:v>AÑO 2020</c:v>
                </c:pt>
                <c:pt idx="7">
                  <c:v>AÑO 2021</c:v>
                </c:pt>
                <c:pt idx="8">
                  <c:v>AÑO 2022</c:v>
                </c:pt>
                <c:pt idx="9">
                  <c:v>AÑO 2023</c:v>
                </c:pt>
              </c:strCache>
            </c:strRef>
          </c:cat>
          <c:val>
            <c:numRef>
              <c:f>DES!$B$61:$B$70</c:f>
              <c:numCache>
                <c:formatCode>#,##0.00</c:formatCode>
                <c:ptCount val="10"/>
                <c:pt idx="0">
                  <c:v>11305544.829999996</c:v>
                </c:pt>
                <c:pt idx="1">
                  <c:v>12310996.85</c:v>
                </c:pt>
                <c:pt idx="2">
                  <c:v>12884799.58</c:v>
                </c:pt>
                <c:pt idx="3">
                  <c:v>11421600.84</c:v>
                </c:pt>
                <c:pt idx="4">
                  <c:v>21823728.370000001</c:v>
                </c:pt>
                <c:pt idx="5">
                  <c:v>15458588.42</c:v>
                </c:pt>
                <c:pt idx="6">
                  <c:v>28213256.450000003</c:v>
                </c:pt>
                <c:pt idx="7">
                  <c:v>21548946.59</c:v>
                </c:pt>
                <c:pt idx="8">
                  <c:v>25384689.210000001</c:v>
                </c:pt>
                <c:pt idx="9">
                  <c:v>24015231.599999998</c:v>
                </c:pt>
              </c:numCache>
            </c:numRef>
          </c:val>
          <c:extLst>
            <c:ext xmlns:c16="http://schemas.microsoft.com/office/drawing/2014/chart" uri="{C3380CC4-5D6E-409C-BE32-E72D297353CC}">
              <c16:uniqueId val="{00000000-4506-452A-B4E8-FDE1CD82442D}"/>
            </c:ext>
          </c:extLst>
        </c:ser>
        <c:dLbls>
          <c:showLegendKey val="0"/>
          <c:showVal val="1"/>
          <c:showCatName val="0"/>
          <c:showSerName val="0"/>
          <c:showPercent val="0"/>
          <c:showBubbleSize val="0"/>
        </c:dLbls>
        <c:gapWidth val="150"/>
        <c:shape val="box"/>
        <c:axId val="32439472"/>
        <c:axId val="330923120"/>
        <c:axId val="0"/>
      </c:bar3DChart>
      <c:catAx>
        <c:axId val="3243947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MX"/>
          </a:p>
        </c:txPr>
        <c:crossAx val="330923120"/>
        <c:crosses val="autoZero"/>
        <c:auto val="1"/>
        <c:lblAlgn val="ctr"/>
        <c:lblOffset val="100"/>
        <c:noMultiLvlLbl val="0"/>
      </c:catAx>
      <c:valAx>
        <c:axId val="330923120"/>
        <c:scaling>
          <c:orientation val="minMax"/>
        </c:scaling>
        <c:delete val="1"/>
        <c:axPos val="l"/>
        <c:numFmt formatCode="#,##0.00" sourceLinked="1"/>
        <c:majorTickMark val="none"/>
        <c:minorTickMark val="none"/>
        <c:tickLblPos val="nextTo"/>
        <c:crossAx val="3243947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800" b="1" i="0" u="none" strike="noStrike" kern="1200" baseline="0">
                <a:solidFill>
                  <a:sysClr val="windowText" lastClr="000000">
                    <a:lumMod val="75000"/>
                    <a:lumOff val="25000"/>
                  </a:sysClr>
                </a:solidFill>
                <a:effectLst/>
              </a:rPr>
              <a:t>Gasto Mensual en Difusión 2023</a:t>
            </a:r>
            <a:endParaRPr lang="en-US" sz="1800" b="1" i="0" u="none" strike="noStrike" kern="1200" baseline="0">
              <a:solidFill>
                <a:sysClr val="windowText" lastClr="000000">
                  <a:lumMod val="75000"/>
                  <a:lumOff val="25000"/>
                </a:sysClr>
              </a:solidFill>
            </a:endParaRP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MX"/>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DIF!$B$11</c:f>
              <c:strCache>
                <c:ptCount val="1"/>
                <c:pt idx="0">
                  <c:v>Monto</c:v>
                </c:pt>
              </c:strCache>
            </c:strRef>
          </c:tx>
          <c:spPr>
            <a:solidFill>
              <a:schemeClr val="accent2">
                <a:alpha val="85000"/>
              </a:schemeClr>
            </a:solidFill>
            <a:ln w="9525" cap="flat" cmpd="sng" algn="ctr">
              <a:solidFill>
                <a:schemeClr val="accent2">
                  <a:lumMod val="75000"/>
                </a:schemeClr>
              </a:solidFill>
              <a:round/>
            </a:ln>
            <a:effectLst/>
            <a:sp3d contourW="9525">
              <a:contourClr>
                <a:schemeClr val="accent2">
                  <a:lumMod val="75000"/>
                </a:schemeClr>
              </a:contourClr>
            </a:sp3d>
          </c:spPr>
          <c:invertIfNegative val="0"/>
          <c:dLbls>
            <c:dLbl>
              <c:idx val="3"/>
              <c:layout>
                <c:manualLayout>
                  <c:x val="0"/>
                  <c:y val="6.046863189720332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E04-4E69-A174-9A6B34DEDF9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DIF!$A$12:$A$22</c:f>
              <c:strCache>
                <c:ptCount val="11"/>
                <c:pt idx="0">
                  <c:v>ENERO</c:v>
                </c:pt>
                <c:pt idx="1">
                  <c:v>FEBRERO</c:v>
                </c:pt>
                <c:pt idx="2">
                  <c:v>MARZO</c:v>
                </c:pt>
                <c:pt idx="3">
                  <c:v>ABRIL</c:v>
                </c:pt>
                <c:pt idx="4">
                  <c:v>MAYO</c:v>
                </c:pt>
                <c:pt idx="5">
                  <c:v>JUNIO</c:v>
                </c:pt>
                <c:pt idx="6">
                  <c:v>JULIO</c:v>
                </c:pt>
                <c:pt idx="7">
                  <c:v>AGOSTO</c:v>
                </c:pt>
                <c:pt idx="8">
                  <c:v>SEPTIEMBRE</c:v>
                </c:pt>
                <c:pt idx="9">
                  <c:v>OCTUBRE</c:v>
                </c:pt>
                <c:pt idx="10">
                  <c:v>NOVIEMBRE</c:v>
                </c:pt>
              </c:strCache>
            </c:strRef>
          </c:cat>
          <c:val>
            <c:numRef>
              <c:f>DIF!$B$12:$B$22</c:f>
              <c:numCache>
                <c:formatCode>#,##0.00</c:formatCode>
                <c:ptCount val="11"/>
                <c:pt idx="0">
                  <c:v>52826.400000000001</c:v>
                </c:pt>
                <c:pt idx="1">
                  <c:v>496540.44</c:v>
                </c:pt>
                <c:pt idx="2">
                  <c:v>4089355.96</c:v>
                </c:pt>
                <c:pt idx="3">
                  <c:v>2623997.4</c:v>
                </c:pt>
                <c:pt idx="4">
                  <c:v>2695076.65</c:v>
                </c:pt>
                <c:pt idx="5">
                  <c:v>2744698.65</c:v>
                </c:pt>
                <c:pt idx="6">
                  <c:v>1525985.42</c:v>
                </c:pt>
                <c:pt idx="7">
                  <c:v>5050395.6399999997</c:v>
                </c:pt>
                <c:pt idx="8">
                  <c:v>2870752.4499999997</c:v>
                </c:pt>
                <c:pt idx="9">
                  <c:v>781994.28999999992</c:v>
                </c:pt>
                <c:pt idx="10">
                  <c:v>253402</c:v>
                </c:pt>
              </c:numCache>
            </c:numRef>
          </c:val>
          <c:extLst>
            <c:ext xmlns:c16="http://schemas.microsoft.com/office/drawing/2014/chart" uri="{C3380CC4-5D6E-409C-BE32-E72D297353CC}">
              <c16:uniqueId val="{00000000-4E04-4E69-A174-9A6B34DEDF90}"/>
            </c:ext>
          </c:extLst>
        </c:ser>
        <c:dLbls>
          <c:showLegendKey val="0"/>
          <c:showVal val="1"/>
          <c:showCatName val="0"/>
          <c:showSerName val="0"/>
          <c:showPercent val="0"/>
          <c:showBubbleSize val="0"/>
        </c:dLbls>
        <c:gapWidth val="150"/>
        <c:shape val="box"/>
        <c:axId val="338110064"/>
        <c:axId val="141006352"/>
        <c:axId val="0"/>
      </c:bar3DChart>
      <c:catAx>
        <c:axId val="338110064"/>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MX"/>
          </a:p>
        </c:txPr>
        <c:crossAx val="141006352"/>
        <c:crosses val="autoZero"/>
        <c:auto val="1"/>
        <c:lblAlgn val="ctr"/>
        <c:lblOffset val="100"/>
        <c:noMultiLvlLbl val="0"/>
      </c:catAx>
      <c:valAx>
        <c:axId val="141006352"/>
        <c:scaling>
          <c:orientation val="minMax"/>
        </c:scaling>
        <c:delete val="1"/>
        <c:axPos val="l"/>
        <c:numFmt formatCode="#,##0.00" sourceLinked="1"/>
        <c:majorTickMark val="none"/>
        <c:minorTickMark val="none"/>
        <c:tickLblPos val="nextTo"/>
        <c:crossAx val="33811006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800" b="1" i="0" u="none" strike="noStrike" kern="1200" baseline="0">
                <a:solidFill>
                  <a:sysClr val="windowText" lastClr="000000">
                    <a:lumMod val="75000"/>
                    <a:lumOff val="25000"/>
                  </a:sysClr>
                </a:solidFill>
                <a:effectLst/>
              </a:rPr>
              <a:t>Gasto Anual en Difusión </a:t>
            </a:r>
            <a:endParaRPr lang="es-MX" sz="1800" b="1" i="0" u="none" strike="noStrike" kern="1200" baseline="0">
              <a:solidFill>
                <a:sysClr val="windowText" lastClr="000000">
                  <a:lumMod val="75000"/>
                  <a:lumOff val="25000"/>
                </a:sysClr>
              </a:solidFill>
              <a:effectLst/>
            </a:endParaRP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MX"/>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DIF!$B$36</c:f>
              <c:strCache>
                <c:ptCount val="1"/>
                <c:pt idx="0">
                  <c:v>Monto</c:v>
                </c:pt>
              </c:strCache>
            </c:strRef>
          </c:tx>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dLbls>
            <c:dLbl>
              <c:idx val="0"/>
              <c:layout>
                <c:manualLayout>
                  <c:x val="0"/>
                  <c:y val="1.26984126984125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674-489B-A71C-032DB1B5BC9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DIF!$A$37:$A$47</c:f>
              <c:strCache>
                <c:ptCount val="11"/>
                <c:pt idx="0">
                  <c:v>AÑO 2013</c:v>
                </c:pt>
                <c:pt idx="1">
                  <c:v>AÑO 2014</c:v>
                </c:pt>
                <c:pt idx="2">
                  <c:v>AÑO 2015</c:v>
                </c:pt>
                <c:pt idx="3">
                  <c:v>AÑO 2016</c:v>
                </c:pt>
                <c:pt idx="4">
                  <c:v>AÑO 2017</c:v>
                </c:pt>
                <c:pt idx="5">
                  <c:v>AÑO 2018</c:v>
                </c:pt>
                <c:pt idx="6">
                  <c:v>AÑO 2019</c:v>
                </c:pt>
                <c:pt idx="7">
                  <c:v>AÑO 2020</c:v>
                </c:pt>
                <c:pt idx="8">
                  <c:v>AÑO 2021</c:v>
                </c:pt>
                <c:pt idx="9">
                  <c:v>AÑO 2022</c:v>
                </c:pt>
                <c:pt idx="10">
                  <c:v>AÑO 2023</c:v>
                </c:pt>
              </c:strCache>
            </c:strRef>
          </c:cat>
          <c:val>
            <c:numRef>
              <c:f>DIF!$B$37:$B$47</c:f>
              <c:numCache>
                <c:formatCode>#,##0.00</c:formatCode>
                <c:ptCount val="11"/>
                <c:pt idx="0">
                  <c:v>13181003.039999999</c:v>
                </c:pt>
                <c:pt idx="1">
                  <c:v>13242277.75</c:v>
                </c:pt>
                <c:pt idx="2">
                  <c:v>11480326.689999999</c:v>
                </c:pt>
                <c:pt idx="3">
                  <c:v>13202883.74</c:v>
                </c:pt>
                <c:pt idx="4">
                  <c:v>21630615.449999999</c:v>
                </c:pt>
                <c:pt idx="5">
                  <c:v>10678500.960000001</c:v>
                </c:pt>
                <c:pt idx="6">
                  <c:v>11803161.699999999</c:v>
                </c:pt>
                <c:pt idx="7">
                  <c:v>10571114.5</c:v>
                </c:pt>
                <c:pt idx="8">
                  <c:v>13681359.849999998</c:v>
                </c:pt>
                <c:pt idx="9">
                  <c:v>27085490.870000001</c:v>
                </c:pt>
                <c:pt idx="10">
                  <c:v>23185025.299999997</c:v>
                </c:pt>
              </c:numCache>
            </c:numRef>
          </c:val>
          <c:extLst>
            <c:ext xmlns:c16="http://schemas.microsoft.com/office/drawing/2014/chart" uri="{C3380CC4-5D6E-409C-BE32-E72D297353CC}">
              <c16:uniqueId val="{00000000-3674-489B-A71C-032DB1B5BC93}"/>
            </c:ext>
          </c:extLst>
        </c:ser>
        <c:dLbls>
          <c:showLegendKey val="0"/>
          <c:showVal val="1"/>
          <c:showCatName val="0"/>
          <c:showSerName val="0"/>
          <c:showPercent val="0"/>
          <c:showBubbleSize val="0"/>
        </c:dLbls>
        <c:gapWidth val="150"/>
        <c:shape val="box"/>
        <c:axId val="40217728"/>
        <c:axId val="400336816"/>
        <c:axId val="0"/>
      </c:bar3DChart>
      <c:catAx>
        <c:axId val="4021772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MX"/>
          </a:p>
        </c:txPr>
        <c:crossAx val="400336816"/>
        <c:crosses val="autoZero"/>
        <c:auto val="1"/>
        <c:lblAlgn val="ctr"/>
        <c:lblOffset val="100"/>
        <c:noMultiLvlLbl val="0"/>
      </c:catAx>
      <c:valAx>
        <c:axId val="400336816"/>
        <c:scaling>
          <c:orientation val="minMax"/>
        </c:scaling>
        <c:delete val="1"/>
        <c:axPos val="l"/>
        <c:numFmt formatCode="#,##0.00" sourceLinked="1"/>
        <c:majorTickMark val="none"/>
        <c:minorTickMark val="none"/>
        <c:tickLblPos val="nextTo"/>
        <c:crossAx val="402177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lumMod val="75000"/>
                    <a:lumOff val="25000"/>
                  </a:sysClr>
                </a:solidFill>
                <a:latin typeface="+mn-lt"/>
                <a:ea typeface="+mn-ea"/>
                <a:cs typeface="+mn-cs"/>
              </a:defRPr>
            </a:pPr>
            <a:r>
              <a:rPr lang="es-MX" sz="1800" b="1" i="0" u="none" strike="noStrike" kern="1200" baseline="0">
                <a:solidFill>
                  <a:sysClr val="windowText" lastClr="000000">
                    <a:lumMod val="75000"/>
                    <a:lumOff val="25000"/>
                  </a:sysClr>
                </a:solidFill>
                <a:effectLst/>
              </a:rPr>
              <a:t>Mantenimiento de Parques y Jardines </a:t>
            </a:r>
            <a:r>
              <a:rPr lang="en-US" sz="1800" b="1" i="0" u="none" strike="noStrike" kern="1200" baseline="0">
                <a:solidFill>
                  <a:sysClr val="windowText" lastClr="000000">
                    <a:lumMod val="75000"/>
                    <a:lumOff val="25000"/>
                  </a:sysClr>
                </a:solidFill>
              </a:rPr>
              <a:t>  </a:t>
            </a:r>
            <a:r>
              <a:rPr lang="es-MX" sz="1800" b="1" i="0" u="none" strike="noStrike" kern="1200" baseline="0">
                <a:solidFill>
                  <a:sysClr val="windowText" lastClr="000000">
                    <a:lumMod val="75000"/>
                    <a:lumOff val="25000"/>
                  </a:sysClr>
                </a:solidFill>
              </a:rPr>
              <a:t> </a:t>
            </a:r>
            <a:r>
              <a:rPr lang="en-US" sz="1800" b="1" i="0" u="none" strike="noStrike" kern="1200" baseline="0">
                <a:solidFill>
                  <a:sysClr val="windowText" lastClr="000000">
                    <a:lumMod val="75000"/>
                    <a:lumOff val="25000"/>
                  </a:sysClr>
                </a:solidFill>
              </a:rPr>
              <a:t>  </a:t>
            </a:r>
            <a:r>
              <a:rPr lang="es-MX" sz="1800" b="1" i="0" u="none" strike="noStrike" kern="1200" baseline="0">
                <a:solidFill>
                  <a:sysClr val="windowText" lastClr="000000">
                    <a:lumMod val="75000"/>
                    <a:lumOff val="25000"/>
                  </a:sysClr>
                </a:solidFill>
              </a:rPr>
              <a:t> </a:t>
            </a:r>
            <a:r>
              <a:rPr lang="en-US" sz="1800" b="1" i="0" u="none" strike="noStrike" kern="1200" baseline="0">
                <a:solidFill>
                  <a:sysClr val="windowText" lastClr="000000">
                    <a:lumMod val="75000"/>
                    <a:lumOff val="25000"/>
                  </a:sysClr>
                </a:solidFill>
              </a:rPr>
              <a:t> </a:t>
            </a:r>
            <a:r>
              <a:rPr lang="en-US"/>
              <a:t> </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lumMod val="75000"/>
                  <a:lumOff val="25000"/>
                </a:sysClr>
              </a:solidFill>
              <a:latin typeface="+mn-lt"/>
              <a:ea typeface="+mn-ea"/>
              <a:cs typeface="+mn-cs"/>
            </a:defRPr>
          </a:pPr>
          <a:endParaRPr lang="es-MX"/>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bar"/>
        <c:grouping val="clustered"/>
        <c:varyColors val="0"/>
        <c:ser>
          <c:idx val="0"/>
          <c:order val="0"/>
          <c:tx>
            <c:strRef>
              <c:f>PARQ!$B$21</c:f>
              <c:strCache>
                <c:ptCount val="1"/>
                <c:pt idx="0">
                  <c:v>Monto </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PARQ!$A$22:$A$31</c:f>
              <c:strCache>
                <c:ptCount val="10"/>
                <c:pt idx="0">
                  <c:v>FERRENOR SA DE C.V</c:v>
                </c:pt>
                <c:pt idx="1">
                  <c:v>FERRETERIA MALOVA S.A DE C.V</c:v>
                </c:pt>
                <c:pt idx="2">
                  <c:v>HERNANDEZ CONTRERAS MARIA LUISA</c:v>
                </c:pt>
                <c:pt idx="3">
                  <c:v>FONTENIA SA DE CV</c:v>
                </c:pt>
                <c:pt idx="4">
                  <c:v>PORTE LAB SERVICES SA DE CV</c:v>
                </c:pt>
                <c:pt idx="5">
                  <c:v>GOINTERMEDIAL S DE RL DE CV</c:v>
                </c:pt>
                <c:pt idx="6">
                  <c:v>COTA MIRANDA MARTHA SILVIA</c:v>
                </c:pt>
                <c:pt idx="7">
                  <c:v>PALAFOX PARRA GUADALUPE</c:v>
                </c:pt>
                <c:pt idx="8">
                  <c:v>SOL ELIZALDE JOSE FRANCISCO</c:v>
                </c:pt>
                <c:pt idx="9">
                  <c:v>SOL ELIZALDE LUIS ENRIQUE</c:v>
                </c:pt>
              </c:strCache>
            </c:strRef>
          </c:cat>
          <c:val>
            <c:numRef>
              <c:f>PARQ!$B$22:$B$31</c:f>
              <c:numCache>
                <c:formatCode>#,##0.00</c:formatCode>
                <c:ptCount val="10"/>
                <c:pt idx="0">
                  <c:v>17120</c:v>
                </c:pt>
                <c:pt idx="1">
                  <c:v>50000</c:v>
                </c:pt>
                <c:pt idx="2">
                  <c:v>58800</c:v>
                </c:pt>
                <c:pt idx="3">
                  <c:v>263320</c:v>
                </c:pt>
                <c:pt idx="4">
                  <c:v>273760</c:v>
                </c:pt>
                <c:pt idx="5">
                  <c:v>309000</c:v>
                </c:pt>
                <c:pt idx="6">
                  <c:v>327037.5</c:v>
                </c:pt>
                <c:pt idx="7">
                  <c:v>343676.25</c:v>
                </c:pt>
                <c:pt idx="8">
                  <c:v>344250</c:v>
                </c:pt>
                <c:pt idx="9">
                  <c:v>352856.25</c:v>
                </c:pt>
              </c:numCache>
            </c:numRef>
          </c:val>
          <c:extLst>
            <c:ext xmlns:c16="http://schemas.microsoft.com/office/drawing/2014/chart" uri="{C3380CC4-5D6E-409C-BE32-E72D297353CC}">
              <c16:uniqueId val="{00000000-C81E-4E39-8733-D37A83567D6B}"/>
            </c:ext>
          </c:extLst>
        </c:ser>
        <c:dLbls>
          <c:showLegendKey val="0"/>
          <c:showVal val="1"/>
          <c:showCatName val="0"/>
          <c:showSerName val="0"/>
          <c:showPercent val="0"/>
          <c:showBubbleSize val="0"/>
        </c:dLbls>
        <c:gapWidth val="150"/>
        <c:shape val="box"/>
        <c:axId val="147433504"/>
        <c:axId val="400328384"/>
        <c:axId val="0"/>
      </c:bar3DChart>
      <c:catAx>
        <c:axId val="147433504"/>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MX"/>
          </a:p>
        </c:txPr>
        <c:crossAx val="400328384"/>
        <c:crosses val="autoZero"/>
        <c:auto val="1"/>
        <c:lblAlgn val="ctr"/>
        <c:lblOffset val="100"/>
        <c:noMultiLvlLbl val="0"/>
      </c:catAx>
      <c:valAx>
        <c:axId val="400328384"/>
        <c:scaling>
          <c:orientation val="minMax"/>
        </c:scaling>
        <c:delete val="1"/>
        <c:axPos val="b"/>
        <c:numFmt formatCode="#,##0.00" sourceLinked="1"/>
        <c:majorTickMark val="none"/>
        <c:minorTickMark val="none"/>
        <c:tickLblPos val="nextTo"/>
        <c:crossAx val="14743350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MX" sz="1800" b="1" i="0" u="none" strike="noStrike" kern="1200" baseline="0">
                <a:solidFill>
                  <a:sysClr val="windowText" lastClr="000000">
                    <a:lumMod val="75000"/>
                    <a:lumOff val="25000"/>
                  </a:sysClr>
                </a:solidFill>
                <a:effectLst/>
              </a:rPr>
              <a:t>Mantenimiento Mensual de Parques y Jardines</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MX"/>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PARQ!$B$47</c:f>
              <c:strCache>
                <c:ptCount val="1"/>
                <c:pt idx="0">
                  <c:v>Monto</c:v>
                </c:pt>
              </c:strCache>
            </c:strRef>
          </c:tx>
          <c:spPr>
            <a:solidFill>
              <a:schemeClr val="accent2">
                <a:alpha val="85000"/>
              </a:schemeClr>
            </a:solidFill>
            <a:ln w="9525" cap="flat" cmpd="sng" algn="ctr">
              <a:solidFill>
                <a:schemeClr val="accent2">
                  <a:lumMod val="75000"/>
                </a:schemeClr>
              </a:solidFill>
              <a:round/>
            </a:ln>
            <a:effectLst/>
            <a:sp3d contourW="9525">
              <a:contourClr>
                <a:schemeClr val="accent2">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PARQ!$A$48:$A$58</c:f>
              <c:strCache>
                <c:ptCount val="11"/>
                <c:pt idx="0">
                  <c:v>ENERO</c:v>
                </c:pt>
                <c:pt idx="1">
                  <c:v>FEBRERO</c:v>
                </c:pt>
                <c:pt idx="2">
                  <c:v>MARZO</c:v>
                </c:pt>
                <c:pt idx="3">
                  <c:v>ABRIL</c:v>
                </c:pt>
                <c:pt idx="4">
                  <c:v>MAYO</c:v>
                </c:pt>
                <c:pt idx="5">
                  <c:v>JUNIO</c:v>
                </c:pt>
                <c:pt idx="6">
                  <c:v>JULIO</c:v>
                </c:pt>
                <c:pt idx="7">
                  <c:v>AGOSTO</c:v>
                </c:pt>
                <c:pt idx="8">
                  <c:v>SEPTIEMBRE</c:v>
                </c:pt>
                <c:pt idx="9">
                  <c:v>OCTUBRE</c:v>
                </c:pt>
                <c:pt idx="10">
                  <c:v>NOVIEMBRE</c:v>
                </c:pt>
              </c:strCache>
            </c:strRef>
          </c:cat>
          <c:val>
            <c:numRef>
              <c:f>PARQ!$B$48:$B$58</c:f>
              <c:numCache>
                <c:formatCode>#,##0.00</c:formatCode>
                <c:ptCount val="11"/>
                <c:pt idx="0">
                  <c:v>663516</c:v>
                </c:pt>
                <c:pt idx="1">
                  <c:v>162959.83000000002</c:v>
                </c:pt>
                <c:pt idx="2">
                  <c:v>5214779</c:v>
                </c:pt>
                <c:pt idx="3">
                  <c:v>855128</c:v>
                </c:pt>
                <c:pt idx="4">
                  <c:v>6259164.0199999996</c:v>
                </c:pt>
                <c:pt idx="5">
                  <c:v>5317302.7699999996</c:v>
                </c:pt>
                <c:pt idx="6">
                  <c:v>373760</c:v>
                </c:pt>
                <c:pt idx="7">
                  <c:v>11769055.5</c:v>
                </c:pt>
                <c:pt idx="8">
                  <c:v>2293066.92</c:v>
                </c:pt>
                <c:pt idx="9">
                  <c:v>1099357.72</c:v>
                </c:pt>
                <c:pt idx="10">
                  <c:v>2339820</c:v>
                </c:pt>
              </c:numCache>
            </c:numRef>
          </c:val>
          <c:extLst>
            <c:ext xmlns:c16="http://schemas.microsoft.com/office/drawing/2014/chart" uri="{C3380CC4-5D6E-409C-BE32-E72D297353CC}">
              <c16:uniqueId val="{00000000-E599-4509-83E1-A05535904BE0}"/>
            </c:ext>
          </c:extLst>
        </c:ser>
        <c:dLbls>
          <c:showLegendKey val="0"/>
          <c:showVal val="1"/>
          <c:showCatName val="0"/>
          <c:showSerName val="0"/>
          <c:showPercent val="0"/>
          <c:showBubbleSize val="0"/>
        </c:dLbls>
        <c:gapWidth val="150"/>
        <c:shape val="box"/>
        <c:axId val="338106224"/>
        <c:axId val="400332352"/>
        <c:axId val="0"/>
      </c:bar3DChart>
      <c:catAx>
        <c:axId val="338106224"/>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MX"/>
          </a:p>
        </c:txPr>
        <c:crossAx val="400332352"/>
        <c:crosses val="autoZero"/>
        <c:auto val="1"/>
        <c:lblAlgn val="ctr"/>
        <c:lblOffset val="100"/>
        <c:noMultiLvlLbl val="0"/>
      </c:catAx>
      <c:valAx>
        <c:axId val="400332352"/>
        <c:scaling>
          <c:orientation val="minMax"/>
        </c:scaling>
        <c:delete val="1"/>
        <c:axPos val="l"/>
        <c:numFmt formatCode="#,##0.00" sourceLinked="1"/>
        <c:majorTickMark val="none"/>
        <c:minorTickMark val="none"/>
        <c:tickLblPos val="nextTo"/>
        <c:crossAx val="33810622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MX" sz="1800" b="1" i="0" u="none" strike="noStrike" kern="1200" baseline="0">
                <a:solidFill>
                  <a:sysClr val="windowText" lastClr="000000">
                    <a:lumMod val="75000"/>
                    <a:lumOff val="25000"/>
                  </a:sysClr>
                </a:solidFill>
                <a:effectLst/>
              </a:rPr>
              <a:t>Mantenimiento Anual de Parques y Jardines</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MX"/>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PARQ!$B$71</c:f>
              <c:strCache>
                <c:ptCount val="1"/>
                <c:pt idx="0">
                  <c:v>Suma</c:v>
                </c:pt>
              </c:strCache>
            </c:strRef>
          </c:tx>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PARQ!$A$72:$A$78</c:f>
              <c:strCache>
                <c:ptCount val="7"/>
                <c:pt idx="0">
                  <c:v>AÑO 2017</c:v>
                </c:pt>
                <c:pt idx="1">
                  <c:v>AÑO 2018</c:v>
                </c:pt>
                <c:pt idx="2">
                  <c:v>AÑO 2019</c:v>
                </c:pt>
                <c:pt idx="3">
                  <c:v>AÑO 2020</c:v>
                </c:pt>
                <c:pt idx="4">
                  <c:v>AÑO 2021</c:v>
                </c:pt>
                <c:pt idx="5">
                  <c:v>AÑO 2022</c:v>
                </c:pt>
                <c:pt idx="6">
                  <c:v>AÑO 2023</c:v>
                </c:pt>
              </c:strCache>
            </c:strRef>
          </c:cat>
          <c:val>
            <c:numRef>
              <c:f>PARQ!$B$72:$B$78</c:f>
              <c:numCache>
                <c:formatCode>#,##0.00</c:formatCode>
                <c:ptCount val="7"/>
                <c:pt idx="0">
                  <c:v>8589629.7599999961</c:v>
                </c:pt>
                <c:pt idx="1">
                  <c:v>9283244.1199999992</c:v>
                </c:pt>
                <c:pt idx="2">
                  <c:v>18370928.539999999</c:v>
                </c:pt>
                <c:pt idx="3">
                  <c:v>20177393.780000001</c:v>
                </c:pt>
                <c:pt idx="4">
                  <c:v>31170457.249999993</c:v>
                </c:pt>
                <c:pt idx="5">
                  <c:v>69297813.960000008</c:v>
                </c:pt>
                <c:pt idx="6">
                  <c:v>36347909.759999998</c:v>
                </c:pt>
              </c:numCache>
            </c:numRef>
          </c:val>
          <c:extLst>
            <c:ext xmlns:c16="http://schemas.microsoft.com/office/drawing/2014/chart" uri="{C3380CC4-5D6E-409C-BE32-E72D297353CC}">
              <c16:uniqueId val="{00000000-4470-43E6-96E6-EEB06E859977}"/>
            </c:ext>
          </c:extLst>
        </c:ser>
        <c:dLbls>
          <c:showLegendKey val="0"/>
          <c:showVal val="1"/>
          <c:showCatName val="0"/>
          <c:showSerName val="0"/>
          <c:showPercent val="0"/>
          <c:showBubbleSize val="0"/>
        </c:dLbls>
        <c:gapWidth val="150"/>
        <c:shape val="box"/>
        <c:axId val="396658192"/>
        <c:axId val="20396048"/>
        <c:axId val="0"/>
      </c:bar3DChart>
      <c:catAx>
        <c:axId val="39665819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MX"/>
          </a:p>
        </c:txPr>
        <c:crossAx val="20396048"/>
        <c:crosses val="autoZero"/>
        <c:auto val="1"/>
        <c:lblAlgn val="ctr"/>
        <c:lblOffset val="100"/>
        <c:noMultiLvlLbl val="0"/>
      </c:catAx>
      <c:valAx>
        <c:axId val="20396048"/>
        <c:scaling>
          <c:orientation val="minMax"/>
        </c:scaling>
        <c:delete val="1"/>
        <c:axPos val="l"/>
        <c:numFmt formatCode="#,##0.00" sourceLinked="1"/>
        <c:majorTickMark val="none"/>
        <c:minorTickMark val="none"/>
        <c:tickLblPos val="nextTo"/>
        <c:crossAx val="3966581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800" b="1" i="0" u="none" strike="noStrike" kern="1200" baseline="0">
                <a:solidFill>
                  <a:sysClr val="windowText" lastClr="000000">
                    <a:lumMod val="75000"/>
                    <a:lumOff val="25000"/>
                  </a:sysClr>
                </a:solidFill>
              </a:rPr>
              <a:t>Paramunicipales</a:t>
            </a:r>
            <a:r>
              <a:rPr lang="en-US"/>
              <a:t> </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MX"/>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PARA!$B$49</c:f>
              <c:strCache>
                <c:ptCount val="1"/>
                <c:pt idx="0">
                  <c:v>Suma </c:v>
                </c:pt>
              </c:strCache>
            </c:strRef>
          </c:tx>
          <c:dPt>
            <c:idx val="0"/>
            <c:bubble3D val="0"/>
            <c:spPr>
              <a:solidFill>
                <a:schemeClr val="accent1"/>
              </a:solidFill>
              <a:ln>
                <a:noFill/>
              </a:ln>
              <a:effectLst>
                <a:outerShdw blurRad="254000" sx="102000" sy="102000" algn="ctr" rotWithShape="0">
                  <a:prstClr val="black">
                    <a:alpha val="20000"/>
                  </a:prstClr>
                </a:outerShdw>
              </a:effectLst>
              <a:sp3d/>
            </c:spPr>
          </c:dPt>
          <c:dPt>
            <c:idx val="1"/>
            <c:bubble3D val="0"/>
            <c:spPr>
              <a:solidFill>
                <a:schemeClr val="accent2"/>
              </a:solidFill>
              <a:ln>
                <a:noFill/>
              </a:ln>
              <a:effectLst>
                <a:outerShdw blurRad="254000" sx="102000" sy="102000" algn="ctr" rotWithShape="0">
                  <a:prstClr val="black">
                    <a:alpha val="20000"/>
                  </a:prstClr>
                </a:outerShdw>
              </a:effectLst>
              <a:sp3d/>
            </c:spPr>
          </c:dPt>
          <c:dPt>
            <c:idx val="2"/>
            <c:bubble3D val="0"/>
            <c:spPr>
              <a:solidFill>
                <a:schemeClr val="accent3"/>
              </a:solidFill>
              <a:ln>
                <a:noFill/>
              </a:ln>
              <a:effectLst>
                <a:outerShdw blurRad="254000" sx="102000" sy="102000" algn="ctr" rotWithShape="0">
                  <a:prstClr val="black">
                    <a:alpha val="20000"/>
                  </a:prstClr>
                </a:outerShdw>
              </a:effectLst>
              <a:sp3d/>
            </c:spPr>
          </c:dPt>
          <c:dPt>
            <c:idx val="3"/>
            <c:bubble3D val="0"/>
            <c:spPr>
              <a:solidFill>
                <a:schemeClr val="accent4"/>
              </a:solidFill>
              <a:ln>
                <a:noFill/>
              </a:ln>
              <a:effectLst>
                <a:outerShdw blurRad="254000" sx="102000" sy="102000" algn="ctr" rotWithShape="0">
                  <a:prstClr val="black">
                    <a:alpha val="20000"/>
                  </a:prstClr>
                </a:outerShdw>
              </a:effectLst>
              <a:sp3d/>
            </c:spPr>
          </c:dPt>
          <c:dPt>
            <c:idx val="4"/>
            <c:bubble3D val="0"/>
            <c:spPr>
              <a:solidFill>
                <a:schemeClr val="accent5"/>
              </a:solidFill>
              <a:ln>
                <a:noFill/>
              </a:ln>
              <a:effectLst>
                <a:outerShdw blurRad="254000" sx="102000" sy="102000" algn="ctr" rotWithShape="0">
                  <a:prstClr val="black">
                    <a:alpha val="20000"/>
                  </a:prstClr>
                </a:outerShdw>
              </a:effectLst>
              <a:sp3d/>
            </c:spPr>
          </c:dPt>
          <c:dPt>
            <c:idx val="5"/>
            <c:bubble3D val="0"/>
            <c:spPr>
              <a:solidFill>
                <a:schemeClr val="accent6"/>
              </a:solidFill>
              <a:ln>
                <a:noFill/>
              </a:ln>
              <a:effectLst>
                <a:outerShdw blurRad="254000" sx="102000" sy="102000" algn="ctr" rotWithShape="0">
                  <a:prstClr val="black">
                    <a:alpha val="20000"/>
                  </a:prstClr>
                </a:outerShdw>
              </a:effectLst>
              <a:sp3d/>
            </c:spPr>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dPt>
          <c:dPt>
            <c:idx val="7"/>
            <c:bubble3D val="0"/>
            <c:spPr>
              <a:solidFill>
                <a:schemeClr val="accent2">
                  <a:lumMod val="60000"/>
                </a:schemeClr>
              </a:solidFill>
              <a:ln>
                <a:noFill/>
              </a:ln>
              <a:effectLst>
                <a:outerShdw blurRad="254000" sx="102000" sy="102000" algn="ctr" rotWithShape="0">
                  <a:prstClr val="black">
                    <a:alpha val="20000"/>
                  </a:prstClr>
                </a:outerShdw>
              </a:effectLst>
              <a:sp3d/>
            </c:spPr>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MX"/>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PARA!$A$50:$A$57</c:f>
              <c:strCache>
                <c:ptCount val="8"/>
                <c:pt idx="0">
                  <c:v>IMJU</c:v>
                </c:pt>
                <c:pt idx="1">
                  <c:v>IPRA</c:v>
                </c:pt>
                <c:pt idx="2">
                  <c:v>IMPLAN</c:v>
                </c:pt>
                <c:pt idx="3">
                  <c:v>IMAC</c:v>
                </c:pt>
                <c:pt idx="4">
                  <c:v>IMDA</c:v>
                </c:pt>
                <c:pt idx="5">
                  <c:v>DIF</c:v>
                </c:pt>
                <c:pt idx="6">
                  <c:v>COMUN</c:v>
                </c:pt>
                <c:pt idx="7">
                  <c:v>JAPAMA</c:v>
                </c:pt>
              </c:strCache>
            </c:strRef>
          </c:cat>
          <c:val>
            <c:numRef>
              <c:f>PARA!$B$50:$B$57</c:f>
              <c:numCache>
                <c:formatCode>#,##0.00</c:formatCode>
                <c:ptCount val="8"/>
                <c:pt idx="0">
                  <c:v>29000</c:v>
                </c:pt>
                <c:pt idx="1">
                  <c:v>195000</c:v>
                </c:pt>
                <c:pt idx="2">
                  <c:v>350000</c:v>
                </c:pt>
                <c:pt idx="3">
                  <c:v>1420000</c:v>
                </c:pt>
                <c:pt idx="4">
                  <c:v>1800000</c:v>
                </c:pt>
                <c:pt idx="5">
                  <c:v>4916667</c:v>
                </c:pt>
                <c:pt idx="6">
                  <c:v>10074825.210000001</c:v>
                </c:pt>
                <c:pt idx="7">
                  <c:v>12925962.310000001</c:v>
                </c:pt>
              </c:numCache>
            </c:numRef>
          </c:val>
          <c:extLst>
            <c:ext xmlns:c16="http://schemas.microsoft.com/office/drawing/2014/chart" uri="{C3380CC4-5D6E-409C-BE32-E72D297353CC}">
              <c16:uniqueId val="{00000000-0C30-4707-B4CD-78E3B2B85F6B}"/>
            </c:ext>
          </c:extLst>
        </c:ser>
        <c:dLbls>
          <c:showLegendKey val="0"/>
          <c:showVal val="0"/>
          <c:showCatName val="0"/>
          <c:showSerName val="0"/>
          <c:showPercent val="1"/>
          <c:showBubbleSize val="0"/>
          <c:showLeaderLines val="1"/>
        </c:dLbls>
      </c:pie3DChart>
      <c:spPr>
        <a:noFill/>
        <a:ln>
          <a:noFill/>
        </a:ln>
        <a:effectLst/>
      </c:spPr>
    </c:plotArea>
    <c:legend>
      <c:legendPos val="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800" b="1" i="0" u="none" strike="noStrike" kern="1200" baseline="0">
                <a:solidFill>
                  <a:sysClr val="windowText" lastClr="000000">
                    <a:lumMod val="75000"/>
                    <a:lumOff val="25000"/>
                  </a:sysClr>
                </a:solidFill>
                <a:effectLst/>
              </a:rPr>
              <a:t>Gasto Mensual en Paramunicipales 2023</a:t>
            </a:r>
            <a:endParaRPr lang="es-MX" sz="1800" b="1" i="0" u="none" strike="noStrike" kern="1200" baseline="0">
              <a:solidFill>
                <a:sysClr val="windowText" lastClr="000000">
                  <a:lumMod val="75000"/>
                  <a:lumOff val="25000"/>
                </a:sysClr>
              </a:solidFill>
              <a:effectLst/>
            </a:endParaRP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MX"/>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PARA!$B$79</c:f>
              <c:strCache>
                <c:ptCount val="1"/>
                <c:pt idx="0">
                  <c:v>Monto</c:v>
                </c:pt>
              </c:strCache>
            </c:strRef>
          </c:tx>
          <c:spPr>
            <a:solidFill>
              <a:schemeClr val="accent2">
                <a:alpha val="85000"/>
              </a:schemeClr>
            </a:solidFill>
            <a:ln w="9525" cap="flat" cmpd="sng" algn="ctr">
              <a:solidFill>
                <a:schemeClr val="accent2">
                  <a:lumMod val="75000"/>
                </a:schemeClr>
              </a:solidFill>
              <a:round/>
            </a:ln>
            <a:effectLst/>
            <a:sp3d contourW="9525">
              <a:contourClr>
                <a:schemeClr val="accent2">
                  <a:lumMod val="75000"/>
                </a:schemeClr>
              </a:contourClr>
            </a:sp3d>
          </c:spPr>
          <c:invertIfNegative val="0"/>
          <c:dLbls>
            <c:dLbl>
              <c:idx val="7"/>
              <c:layout>
                <c:manualLayout>
                  <c:x val="0"/>
                  <c:y val="1.291989664082687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386-469A-A6AB-B6027F22E9D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PARA!$A$80:$A$90</c:f>
              <c:strCache>
                <c:ptCount val="11"/>
                <c:pt idx="0">
                  <c:v>ENERO</c:v>
                </c:pt>
                <c:pt idx="1">
                  <c:v>FEBRERO</c:v>
                </c:pt>
                <c:pt idx="2">
                  <c:v>MARZO</c:v>
                </c:pt>
                <c:pt idx="3">
                  <c:v>ABRIL</c:v>
                </c:pt>
                <c:pt idx="4">
                  <c:v>MAYO</c:v>
                </c:pt>
                <c:pt idx="5">
                  <c:v>JUNIO</c:v>
                </c:pt>
                <c:pt idx="6">
                  <c:v>JULIO</c:v>
                </c:pt>
                <c:pt idx="7">
                  <c:v>AGOSTO</c:v>
                </c:pt>
                <c:pt idx="8">
                  <c:v>SEPTIEMBRE</c:v>
                </c:pt>
                <c:pt idx="9">
                  <c:v>OCTUBRE</c:v>
                </c:pt>
                <c:pt idx="10">
                  <c:v>NOVIEMBRE</c:v>
                </c:pt>
              </c:strCache>
            </c:strRef>
          </c:cat>
          <c:val>
            <c:numRef>
              <c:f>PARA!$B$80:$B$90</c:f>
              <c:numCache>
                <c:formatCode>#,##0.00</c:formatCode>
                <c:ptCount val="11"/>
                <c:pt idx="0">
                  <c:v>32440782.390000001</c:v>
                </c:pt>
                <c:pt idx="1">
                  <c:v>40713541.410000004</c:v>
                </c:pt>
                <c:pt idx="2">
                  <c:v>28581921.949999999</c:v>
                </c:pt>
                <c:pt idx="3">
                  <c:v>24027857.910000004</c:v>
                </c:pt>
                <c:pt idx="4">
                  <c:v>30064948.82</c:v>
                </c:pt>
                <c:pt idx="5">
                  <c:v>21080033.07</c:v>
                </c:pt>
                <c:pt idx="6">
                  <c:v>25483905.030000001</c:v>
                </c:pt>
                <c:pt idx="7">
                  <c:v>24876428.479999997</c:v>
                </c:pt>
                <c:pt idx="8">
                  <c:v>21124731.129999999</c:v>
                </c:pt>
                <c:pt idx="9">
                  <c:v>13089966.129999999</c:v>
                </c:pt>
                <c:pt idx="10">
                  <c:v>31711454.520000003</c:v>
                </c:pt>
              </c:numCache>
            </c:numRef>
          </c:val>
          <c:extLst>
            <c:ext xmlns:c16="http://schemas.microsoft.com/office/drawing/2014/chart" uri="{C3380CC4-5D6E-409C-BE32-E72D297353CC}">
              <c16:uniqueId val="{00000000-0386-469A-A6AB-B6027F22E9D6}"/>
            </c:ext>
          </c:extLst>
        </c:ser>
        <c:dLbls>
          <c:showLegendKey val="0"/>
          <c:showVal val="1"/>
          <c:showCatName val="0"/>
          <c:showSerName val="0"/>
          <c:showPercent val="0"/>
          <c:showBubbleSize val="0"/>
        </c:dLbls>
        <c:gapWidth val="150"/>
        <c:shape val="box"/>
        <c:axId val="396668272"/>
        <c:axId val="448716896"/>
        <c:axId val="0"/>
      </c:bar3DChart>
      <c:catAx>
        <c:axId val="39666827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MX"/>
          </a:p>
        </c:txPr>
        <c:crossAx val="448716896"/>
        <c:crosses val="autoZero"/>
        <c:auto val="1"/>
        <c:lblAlgn val="ctr"/>
        <c:lblOffset val="100"/>
        <c:noMultiLvlLbl val="0"/>
      </c:catAx>
      <c:valAx>
        <c:axId val="448716896"/>
        <c:scaling>
          <c:orientation val="minMax"/>
        </c:scaling>
        <c:delete val="1"/>
        <c:axPos val="l"/>
        <c:numFmt formatCode="#,##0.00" sourceLinked="1"/>
        <c:majorTickMark val="none"/>
        <c:minorTickMark val="none"/>
        <c:tickLblPos val="nextTo"/>
        <c:crossAx val="39666827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MX" sz="1800" b="1" i="0" u="none" strike="noStrike" kern="1200" baseline="0">
                <a:solidFill>
                  <a:sysClr val="windowText" lastClr="000000">
                    <a:lumMod val="75000"/>
                    <a:lumOff val="25000"/>
                  </a:sysClr>
                </a:solidFill>
              </a:rPr>
              <a:t>Gasto Anual en Energía y Luminarias </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MX"/>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SER!$H$1</c:f>
              <c:strCache>
                <c:ptCount val="1"/>
                <c:pt idx="0">
                  <c:v>GASTO TOTAL</c:v>
                </c:pt>
              </c:strCache>
            </c:strRef>
          </c:tx>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dLbls>
            <c:dLbl>
              <c:idx val="1"/>
              <c:layout>
                <c:manualLayout>
                  <c:x val="-4.5977011494253012E-3"/>
                  <c:y val="1.144492131616595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ACF-47B6-8C40-671E23D7FC35}"/>
                </c:ext>
              </c:extLst>
            </c:dLbl>
            <c:dLbl>
              <c:idx val="9"/>
              <c:layout>
                <c:manualLayout>
                  <c:x val="3.0651340996168583E-3"/>
                  <c:y val="1.14449213161658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ACF-47B6-8C40-671E23D7FC3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SER!$G$2:$G$12</c:f>
              <c:strCache>
                <c:ptCount val="11"/>
                <c:pt idx="0">
                  <c:v>ENERO A DICIEMBRE DE 2013</c:v>
                </c:pt>
                <c:pt idx="1">
                  <c:v>ENERO A DICIEMBRE DE 2014</c:v>
                </c:pt>
                <c:pt idx="2">
                  <c:v>ENERO A DICIEMBRE DE 2015</c:v>
                </c:pt>
                <c:pt idx="3">
                  <c:v>ENERO A DICIEMBRE DE 2016</c:v>
                </c:pt>
                <c:pt idx="4">
                  <c:v>ENERO A DICIEMBRE DE 2017</c:v>
                </c:pt>
                <c:pt idx="5">
                  <c:v>ENERO A DICIEMBRE DE 2018</c:v>
                </c:pt>
                <c:pt idx="6">
                  <c:v>ENERO A DICIEMBRE DE 2019</c:v>
                </c:pt>
                <c:pt idx="7">
                  <c:v>ENERO A DICIEMBRE DE 2020</c:v>
                </c:pt>
                <c:pt idx="8">
                  <c:v>ENERO A DICIEMBRE DE 2021</c:v>
                </c:pt>
                <c:pt idx="9">
                  <c:v>ENERO A DICIEMBRE DE 2022</c:v>
                </c:pt>
                <c:pt idx="10">
                  <c:v>ENERO A DICIEMBRE DE 2023</c:v>
                </c:pt>
              </c:strCache>
            </c:strRef>
          </c:cat>
          <c:val>
            <c:numRef>
              <c:f>SER!$H$2:$H$12</c:f>
              <c:numCache>
                <c:formatCode>#,##0.00</c:formatCode>
                <c:ptCount val="11"/>
                <c:pt idx="0">
                  <c:v>54652736.270000003</c:v>
                </c:pt>
                <c:pt idx="1">
                  <c:v>72436561.439999998</c:v>
                </c:pt>
                <c:pt idx="2">
                  <c:v>72884150</c:v>
                </c:pt>
                <c:pt idx="3">
                  <c:v>76815507.270000011</c:v>
                </c:pt>
                <c:pt idx="4">
                  <c:v>98732624.839999989</c:v>
                </c:pt>
                <c:pt idx="5">
                  <c:v>85573982.529999986</c:v>
                </c:pt>
                <c:pt idx="6">
                  <c:v>88136395.219999999</c:v>
                </c:pt>
                <c:pt idx="7">
                  <c:v>50873632.419999994</c:v>
                </c:pt>
                <c:pt idx="8">
                  <c:v>59672917.360000007</c:v>
                </c:pt>
                <c:pt idx="9">
                  <c:v>57237746.410000011</c:v>
                </c:pt>
                <c:pt idx="10">
                  <c:v>22556429.319999997</c:v>
                </c:pt>
              </c:numCache>
            </c:numRef>
          </c:val>
          <c:extLst>
            <c:ext xmlns:c16="http://schemas.microsoft.com/office/drawing/2014/chart" uri="{C3380CC4-5D6E-409C-BE32-E72D297353CC}">
              <c16:uniqueId val="{00000000-DACF-47B6-8C40-671E23D7FC35}"/>
            </c:ext>
          </c:extLst>
        </c:ser>
        <c:dLbls>
          <c:showLegendKey val="0"/>
          <c:showVal val="1"/>
          <c:showCatName val="0"/>
          <c:showSerName val="0"/>
          <c:showPercent val="0"/>
          <c:showBubbleSize val="0"/>
        </c:dLbls>
        <c:gapWidth val="150"/>
        <c:shape val="box"/>
        <c:axId val="396668752"/>
        <c:axId val="448718880"/>
        <c:axId val="0"/>
      </c:bar3DChart>
      <c:catAx>
        <c:axId val="39666875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MX"/>
          </a:p>
        </c:txPr>
        <c:crossAx val="448718880"/>
        <c:crosses val="autoZero"/>
        <c:auto val="1"/>
        <c:lblAlgn val="ctr"/>
        <c:lblOffset val="100"/>
        <c:noMultiLvlLbl val="0"/>
      </c:catAx>
      <c:valAx>
        <c:axId val="448718880"/>
        <c:scaling>
          <c:orientation val="minMax"/>
        </c:scaling>
        <c:delete val="1"/>
        <c:axPos val="l"/>
        <c:numFmt formatCode="#,##0.00" sourceLinked="1"/>
        <c:majorTickMark val="none"/>
        <c:minorTickMark val="none"/>
        <c:tickLblPos val="nextTo"/>
        <c:crossAx val="3966687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800" b="1" i="0" u="none" strike="noStrike" kern="1200" baseline="0">
                <a:solidFill>
                  <a:sysClr val="windowText" lastClr="000000">
                    <a:lumMod val="75000"/>
                    <a:lumOff val="25000"/>
                  </a:sysClr>
                </a:solidFill>
                <a:effectLst/>
              </a:rPr>
              <a:t>Gasto Mensual en Arrendamientos 2023</a:t>
            </a:r>
            <a:r>
              <a:rPr lang="en-US" sz="1800" b="1" i="0" u="none" strike="noStrike" kern="1200" baseline="0">
                <a:solidFill>
                  <a:sysClr val="windowText" lastClr="000000">
                    <a:lumMod val="75000"/>
                    <a:lumOff val="25000"/>
                  </a:sysClr>
                </a:solidFill>
              </a:rPr>
              <a:t>  </a:t>
            </a:r>
            <a:r>
              <a:rPr lang="es-MX" sz="1800" b="1" i="0" u="none" strike="noStrike" kern="1200" baseline="0">
                <a:solidFill>
                  <a:sysClr val="windowText" lastClr="000000">
                    <a:lumMod val="75000"/>
                    <a:lumOff val="25000"/>
                  </a:sysClr>
                </a:solidFill>
              </a:rPr>
              <a:t> </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MX"/>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ARRE!$B$31</c:f>
              <c:strCache>
                <c:ptCount val="1"/>
                <c:pt idx="0">
                  <c:v>Monto</c:v>
                </c:pt>
              </c:strCache>
            </c:strRef>
          </c:tx>
          <c:spPr>
            <a:solidFill>
              <a:schemeClr val="accent2">
                <a:alpha val="85000"/>
              </a:schemeClr>
            </a:solidFill>
            <a:ln w="9525" cap="flat" cmpd="sng" algn="ctr">
              <a:solidFill>
                <a:schemeClr val="accent2">
                  <a:lumMod val="75000"/>
                </a:schemeClr>
              </a:solidFill>
              <a:round/>
            </a:ln>
            <a:effectLst/>
            <a:sp3d contourW="9525">
              <a:contourClr>
                <a:schemeClr val="accent2">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ARRE!$A$32:$A$42</c:f>
              <c:strCache>
                <c:ptCount val="11"/>
                <c:pt idx="0">
                  <c:v>ENERO</c:v>
                </c:pt>
                <c:pt idx="1">
                  <c:v>FEBRERO</c:v>
                </c:pt>
                <c:pt idx="2">
                  <c:v>MARZO</c:v>
                </c:pt>
                <c:pt idx="3">
                  <c:v>ABRIL</c:v>
                </c:pt>
                <c:pt idx="4">
                  <c:v>MAYO</c:v>
                </c:pt>
                <c:pt idx="5">
                  <c:v>JUNIO</c:v>
                </c:pt>
                <c:pt idx="6">
                  <c:v>JULIO</c:v>
                </c:pt>
                <c:pt idx="7">
                  <c:v>AGOSTO</c:v>
                </c:pt>
                <c:pt idx="8">
                  <c:v>SEPTIEMBRE</c:v>
                </c:pt>
                <c:pt idx="9">
                  <c:v>OCTUBRE</c:v>
                </c:pt>
                <c:pt idx="10">
                  <c:v>NOVIEMBRE</c:v>
                </c:pt>
              </c:strCache>
            </c:strRef>
          </c:cat>
          <c:val>
            <c:numRef>
              <c:f>ARRE!$B$32:$B$42</c:f>
              <c:numCache>
                <c:formatCode>#,##0.00</c:formatCode>
                <c:ptCount val="11"/>
                <c:pt idx="0">
                  <c:v>14218608.359999999</c:v>
                </c:pt>
                <c:pt idx="1">
                  <c:v>2915899.5200000005</c:v>
                </c:pt>
                <c:pt idx="2">
                  <c:v>7918620.29</c:v>
                </c:pt>
                <c:pt idx="3">
                  <c:v>6374305.3900000006</c:v>
                </c:pt>
                <c:pt idx="4">
                  <c:v>6694479.1699999999</c:v>
                </c:pt>
                <c:pt idx="5">
                  <c:v>6308699.2200000007</c:v>
                </c:pt>
                <c:pt idx="6">
                  <c:v>5539294.4900000002</c:v>
                </c:pt>
                <c:pt idx="7">
                  <c:v>5893369.4299999997</c:v>
                </c:pt>
                <c:pt idx="8">
                  <c:v>1671662.42</c:v>
                </c:pt>
                <c:pt idx="9">
                  <c:v>7161926.6399999997</c:v>
                </c:pt>
                <c:pt idx="10">
                  <c:v>3354211.65</c:v>
                </c:pt>
              </c:numCache>
            </c:numRef>
          </c:val>
          <c:extLst>
            <c:ext xmlns:c16="http://schemas.microsoft.com/office/drawing/2014/chart" uri="{C3380CC4-5D6E-409C-BE32-E72D297353CC}">
              <c16:uniqueId val="{00000000-DE0E-44E0-BB50-5BD997C42126}"/>
            </c:ext>
          </c:extLst>
        </c:ser>
        <c:dLbls>
          <c:showLegendKey val="0"/>
          <c:showVal val="1"/>
          <c:showCatName val="0"/>
          <c:showSerName val="0"/>
          <c:showPercent val="0"/>
          <c:showBubbleSize val="0"/>
        </c:dLbls>
        <c:gapWidth val="150"/>
        <c:shape val="box"/>
        <c:axId val="1473122927"/>
        <c:axId val="1610617775"/>
        <c:axId val="0"/>
      </c:bar3DChart>
      <c:catAx>
        <c:axId val="1473122927"/>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MX"/>
          </a:p>
        </c:txPr>
        <c:crossAx val="1610617775"/>
        <c:crosses val="autoZero"/>
        <c:auto val="1"/>
        <c:lblAlgn val="ctr"/>
        <c:lblOffset val="100"/>
        <c:noMultiLvlLbl val="0"/>
      </c:catAx>
      <c:valAx>
        <c:axId val="1610617775"/>
        <c:scaling>
          <c:orientation val="minMax"/>
        </c:scaling>
        <c:delete val="1"/>
        <c:axPos val="l"/>
        <c:numFmt formatCode="#,##0.00" sourceLinked="1"/>
        <c:majorTickMark val="none"/>
        <c:minorTickMark val="none"/>
        <c:tickLblPos val="nextTo"/>
        <c:crossAx val="147312292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lumMod val="75000"/>
                    <a:lumOff val="25000"/>
                  </a:sysClr>
                </a:solidFill>
                <a:latin typeface="+mn-lt"/>
                <a:ea typeface="+mn-ea"/>
                <a:cs typeface="+mn-cs"/>
              </a:defRPr>
            </a:pPr>
            <a:r>
              <a:rPr lang="en-US" sz="1800" b="1" i="0" u="none" strike="noStrike" kern="1200" baseline="0">
                <a:solidFill>
                  <a:sysClr val="windowText" lastClr="000000">
                    <a:lumMod val="75000"/>
                    <a:lumOff val="25000"/>
                  </a:sysClr>
                </a:solidFill>
              </a:rPr>
              <a:t>Gasto en Honorarios</a:t>
            </a:r>
            <a:r>
              <a:rPr lang="es-MX" sz="1800" b="1" i="0" u="none" strike="noStrike" kern="1200" baseline="0">
                <a:solidFill>
                  <a:sysClr val="windowText" lastClr="000000">
                    <a:lumMod val="75000"/>
                    <a:lumOff val="25000"/>
                  </a:sysClr>
                </a:solidFill>
              </a:rPr>
              <a:t> </a:t>
            </a:r>
            <a:r>
              <a:rPr lang="en-US" sz="1800" b="1" i="0" u="none" strike="noStrike" kern="1200" baseline="0">
                <a:solidFill>
                  <a:sysClr val="windowText" lastClr="000000">
                    <a:lumMod val="75000"/>
                    <a:lumOff val="25000"/>
                  </a:sysClr>
                </a:solidFill>
              </a:rPr>
              <a:t> </a:t>
            </a:r>
            <a:r>
              <a:rPr lang="en-US"/>
              <a:t> </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lumMod val="75000"/>
                  <a:lumOff val="25000"/>
                </a:sysClr>
              </a:solidFill>
              <a:latin typeface="+mn-lt"/>
              <a:ea typeface="+mn-ea"/>
              <a:cs typeface="+mn-cs"/>
            </a:defRPr>
          </a:pPr>
          <a:endParaRPr lang="es-MX"/>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HON!$B$8</c:f>
              <c:strCache>
                <c:ptCount val="1"/>
                <c:pt idx="0">
                  <c:v>Monto </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HON!$A$9:$A$10</c:f>
              <c:strCache>
                <c:ptCount val="2"/>
                <c:pt idx="0">
                  <c:v>ARMENTA GAMEZ CELIA</c:v>
                </c:pt>
                <c:pt idx="1">
                  <c:v>BAEZ GERARDO ISMAEL</c:v>
                </c:pt>
              </c:strCache>
            </c:strRef>
          </c:cat>
          <c:val>
            <c:numRef>
              <c:f>HON!$B$9:$B$10</c:f>
              <c:numCache>
                <c:formatCode>#,##0.00</c:formatCode>
                <c:ptCount val="2"/>
                <c:pt idx="0">
                  <c:v>20000</c:v>
                </c:pt>
                <c:pt idx="1">
                  <c:v>50000</c:v>
                </c:pt>
              </c:numCache>
            </c:numRef>
          </c:val>
          <c:extLst>
            <c:ext xmlns:c16="http://schemas.microsoft.com/office/drawing/2014/chart" uri="{C3380CC4-5D6E-409C-BE32-E72D297353CC}">
              <c16:uniqueId val="{00000000-FB4D-4C55-AF87-4E4428D6CAAA}"/>
            </c:ext>
          </c:extLst>
        </c:ser>
        <c:dLbls>
          <c:showLegendKey val="0"/>
          <c:showVal val="1"/>
          <c:showCatName val="0"/>
          <c:showSerName val="0"/>
          <c:showPercent val="0"/>
          <c:showBubbleSize val="0"/>
        </c:dLbls>
        <c:gapWidth val="150"/>
        <c:shape val="box"/>
        <c:axId val="396673552"/>
        <c:axId val="400336320"/>
        <c:axId val="0"/>
      </c:bar3DChart>
      <c:catAx>
        <c:axId val="39667355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MX"/>
          </a:p>
        </c:txPr>
        <c:crossAx val="400336320"/>
        <c:crosses val="autoZero"/>
        <c:auto val="1"/>
        <c:lblAlgn val="ctr"/>
        <c:lblOffset val="100"/>
        <c:noMultiLvlLbl val="0"/>
      </c:catAx>
      <c:valAx>
        <c:axId val="400336320"/>
        <c:scaling>
          <c:orientation val="minMax"/>
        </c:scaling>
        <c:delete val="1"/>
        <c:axPos val="l"/>
        <c:numFmt formatCode="#,##0.00" sourceLinked="1"/>
        <c:majorTickMark val="none"/>
        <c:minorTickMark val="none"/>
        <c:tickLblPos val="nextTo"/>
        <c:crossAx val="3966735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800" b="1" i="0" u="none" strike="noStrike" kern="1200" baseline="0">
                <a:solidFill>
                  <a:sysClr val="windowText" lastClr="000000">
                    <a:lumMod val="75000"/>
                    <a:lumOff val="25000"/>
                  </a:sysClr>
                </a:solidFill>
              </a:rPr>
              <a:t>Gasto Mensual en Honorarios de 2023</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MX"/>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HON!$B$28</c:f>
              <c:strCache>
                <c:ptCount val="1"/>
                <c:pt idx="0">
                  <c:v>Monto</c:v>
                </c:pt>
              </c:strCache>
            </c:strRef>
          </c:tx>
          <c:spPr>
            <a:solidFill>
              <a:schemeClr val="accent2">
                <a:alpha val="85000"/>
              </a:schemeClr>
            </a:solidFill>
            <a:ln w="9525" cap="flat" cmpd="sng" algn="ctr">
              <a:solidFill>
                <a:schemeClr val="accent2">
                  <a:lumMod val="75000"/>
                </a:schemeClr>
              </a:solidFill>
              <a:round/>
            </a:ln>
            <a:effectLst/>
            <a:sp3d contourW="9525">
              <a:contourClr>
                <a:schemeClr val="accent2">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HON!$A$29:$A$39</c:f>
              <c:strCache>
                <c:ptCount val="11"/>
                <c:pt idx="0">
                  <c:v>ENERO</c:v>
                </c:pt>
                <c:pt idx="1">
                  <c:v>FEBRERO</c:v>
                </c:pt>
                <c:pt idx="2">
                  <c:v>MARZO</c:v>
                </c:pt>
                <c:pt idx="3">
                  <c:v>ABRIL</c:v>
                </c:pt>
                <c:pt idx="4">
                  <c:v>MAYO</c:v>
                </c:pt>
                <c:pt idx="5">
                  <c:v>JUNIO</c:v>
                </c:pt>
                <c:pt idx="6">
                  <c:v>JULIO</c:v>
                </c:pt>
                <c:pt idx="7">
                  <c:v>AGOSTO</c:v>
                </c:pt>
                <c:pt idx="8">
                  <c:v>SEPTIEMBRE</c:v>
                </c:pt>
                <c:pt idx="9">
                  <c:v>OCTUBRE</c:v>
                </c:pt>
                <c:pt idx="10">
                  <c:v>NOVIEMBRE</c:v>
                </c:pt>
              </c:strCache>
            </c:strRef>
          </c:cat>
          <c:val>
            <c:numRef>
              <c:f>HON!$B$29:$B$39</c:f>
              <c:numCache>
                <c:formatCode>#,##0.00</c:formatCode>
                <c:ptCount val="11"/>
                <c:pt idx="0">
                  <c:v>117624</c:v>
                </c:pt>
                <c:pt idx="1">
                  <c:v>0</c:v>
                </c:pt>
                <c:pt idx="2">
                  <c:v>540259.74</c:v>
                </c:pt>
                <c:pt idx="3">
                  <c:v>313716.52</c:v>
                </c:pt>
                <c:pt idx="4">
                  <c:v>373115.35000000003</c:v>
                </c:pt>
                <c:pt idx="5">
                  <c:v>355816.54000000004</c:v>
                </c:pt>
                <c:pt idx="6">
                  <c:v>1700532.1500000001</c:v>
                </c:pt>
                <c:pt idx="7">
                  <c:v>707488</c:v>
                </c:pt>
                <c:pt idx="8">
                  <c:v>620936.94999999995</c:v>
                </c:pt>
                <c:pt idx="9">
                  <c:v>420295.74</c:v>
                </c:pt>
                <c:pt idx="10">
                  <c:v>70000</c:v>
                </c:pt>
              </c:numCache>
            </c:numRef>
          </c:val>
          <c:extLst>
            <c:ext xmlns:c16="http://schemas.microsoft.com/office/drawing/2014/chart" uri="{C3380CC4-5D6E-409C-BE32-E72D297353CC}">
              <c16:uniqueId val="{00000000-7022-4DC0-BC21-74F276C54066}"/>
            </c:ext>
          </c:extLst>
        </c:ser>
        <c:dLbls>
          <c:showLegendKey val="0"/>
          <c:showVal val="1"/>
          <c:showCatName val="0"/>
          <c:showSerName val="0"/>
          <c:showPercent val="0"/>
          <c:showBubbleSize val="0"/>
        </c:dLbls>
        <c:gapWidth val="150"/>
        <c:shape val="box"/>
        <c:axId val="396666832"/>
        <c:axId val="448717392"/>
        <c:axId val="0"/>
      </c:bar3DChart>
      <c:catAx>
        <c:axId val="39666683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MX"/>
          </a:p>
        </c:txPr>
        <c:crossAx val="448717392"/>
        <c:crosses val="autoZero"/>
        <c:auto val="1"/>
        <c:lblAlgn val="ctr"/>
        <c:lblOffset val="100"/>
        <c:noMultiLvlLbl val="0"/>
      </c:catAx>
      <c:valAx>
        <c:axId val="448717392"/>
        <c:scaling>
          <c:orientation val="minMax"/>
        </c:scaling>
        <c:delete val="1"/>
        <c:axPos val="l"/>
        <c:numFmt formatCode="#,##0.00" sourceLinked="1"/>
        <c:majorTickMark val="none"/>
        <c:minorTickMark val="none"/>
        <c:tickLblPos val="nextTo"/>
        <c:crossAx val="3966668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MX" sz="1800" b="1" i="0" u="none" strike="noStrike" kern="1200" baseline="0">
                <a:solidFill>
                  <a:sysClr val="windowText" lastClr="000000">
                    <a:lumMod val="75000"/>
                    <a:lumOff val="25000"/>
                  </a:sysClr>
                </a:solidFill>
                <a:effectLst/>
              </a:rPr>
              <a:t>Gasto en Obra </a:t>
            </a:r>
            <a:r>
              <a:rPr lang="en-US" sz="1800" b="1" i="0" u="none" strike="noStrike" kern="1200" baseline="0">
                <a:solidFill>
                  <a:sysClr val="windowText" lastClr="000000">
                    <a:lumMod val="75000"/>
                    <a:lumOff val="25000"/>
                  </a:sysClr>
                </a:solidFill>
              </a:rPr>
              <a:t>  </a:t>
            </a:r>
            <a:r>
              <a:rPr lang="es-MX" sz="1800" b="1" i="0" u="none" strike="noStrike" kern="1200" baseline="0">
                <a:solidFill>
                  <a:sysClr val="windowText" lastClr="000000">
                    <a:lumMod val="75000"/>
                    <a:lumOff val="25000"/>
                  </a:sysClr>
                </a:solidFill>
              </a:rPr>
              <a:t> </a:t>
            </a:r>
            <a:r>
              <a:rPr lang="en-US" sz="1800" b="1" i="0" u="none" strike="noStrike" kern="1200" baseline="0">
                <a:solidFill>
                  <a:sysClr val="windowText" lastClr="000000">
                    <a:lumMod val="75000"/>
                    <a:lumOff val="25000"/>
                  </a:sysClr>
                </a:solidFill>
              </a:rPr>
              <a:t> </a:t>
            </a:r>
            <a:r>
              <a:rPr lang="es-MX" sz="1800" b="1" i="0" u="none" strike="noStrike" kern="1200" baseline="0">
                <a:solidFill>
                  <a:sysClr val="windowText" lastClr="000000">
                    <a:lumMod val="75000"/>
                    <a:lumOff val="25000"/>
                  </a:sysClr>
                </a:solidFill>
              </a:rPr>
              <a:t> </a:t>
            </a:r>
            <a:r>
              <a:rPr lang="en-US" sz="1800" b="1" i="0" u="none" strike="noStrike" kern="1200" baseline="0">
                <a:solidFill>
                  <a:sysClr val="windowText" lastClr="000000">
                    <a:lumMod val="75000"/>
                    <a:lumOff val="25000"/>
                  </a:sysClr>
                </a:solidFill>
              </a:rPr>
              <a:t> </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MX"/>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OBRAS!$B$28</c:f>
              <c:strCache>
                <c:ptCount val="1"/>
                <c:pt idx="0">
                  <c:v>Suma</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OBRAS!$A$29:$A$37</c:f>
              <c:strCache>
                <c:ptCount val="9"/>
                <c:pt idx="0">
                  <c:v>FABRICA DE MATERIALES MMAT SA DE CV</c:v>
                </c:pt>
                <c:pt idx="1">
                  <c:v>CHAPEM SA DE CV</c:v>
                </c:pt>
                <c:pt idx="2">
                  <c:v>CONSTRUCTORA Y COMERCIALIZADORA ERKAN SA DE CV</c:v>
                </c:pt>
                <c:pt idx="3">
                  <c:v>BOJORQUEZ BAEZ MIGUEL ANGEL</c:v>
                </c:pt>
                <c:pt idx="4">
                  <c:v>INGENIERIA Y OBRAS DEL PACIFICO URBA SA DE V</c:v>
                </c:pt>
                <c:pt idx="5">
                  <c:v>SALLAS CASTILLO MANUEL</c:v>
                </c:pt>
                <c:pt idx="6">
                  <c:v>ZAVEL COMERCIAL SINALOENSE SA DE CV.</c:v>
                </c:pt>
                <c:pt idx="7">
                  <c:v>CONSTRUCTORA FALOIC, SA DE CV</c:v>
                </c:pt>
                <c:pt idx="8">
                  <c:v>MK, URBANIZACIONES, S.A DE C.V.</c:v>
                </c:pt>
              </c:strCache>
            </c:strRef>
          </c:cat>
          <c:val>
            <c:numRef>
              <c:f>OBRAS!$B$29:$B$37</c:f>
              <c:numCache>
                <c:formatCode>#,##0.00</c:formatCode>
                <c:ptCount val="9"/>
                <c:pt idx="0">
                  <c:v>82272.37</c:v>
                </c:pt>
                <c:pt idx="1">
                  <c:v>126472.24</c:v>
                </c:pt>
                <c:pt idx="2">
                  <c:v>210549.59</c:v>
                </c:pt>
                <c:pt idx="3">
                  <c:v>409717.94999999995</c:v>
                </c:pt>
                <c:pt idx="4">
                  <c:v>613371.05000000005</c:v>
                </c:pt>
                <c:pt idx="5">
                  <c:v>663506.41</c:v>
                </c:pt>
                <c:pt idx="6">
                  <c:v>952519.44</c:v>
                </c:pt>
                <c:pt idx="7">
                  <c:v>1646037.35</c:v>
                </c:pt>
                <c:pt idx="8">
                  <c:v>2570384.7199999997</c:v>
                </c:pt>
              </c:numCache>
            </c:numRef>
          </c:val>
          <c:extLst>
            <c:ext xmlns:c16="http://schemas.microsoft.com/office/drawing/2014/chart" uri="{C3380CC4-5D6E-409C-BE32-E72D297353CC}">
              <c16:uniqueId val="{00000000-B3BA-4102-A962-1D4B3D9F99AF}"/>
            </c:ext>
          </c:extLst>
        </c:ser>
        <c:dLbls>
          <c:showLegendKey val="0"/>
          <c:showVal val="1"/>
          <c:showCatName val="0"/>
          <c:showSerName val="0"/>
          <c:showPercent val="0"/>
          <c:showBubbleSize val="0"/>
        </c:dLbls>
        <c:gapWidth val="150"/>
        <c:shape val="box"/>
        <c:axId val="396665872"/>
        <c:axId val="448729296"/>
        <c:axId val="0"/>
      </c:bar3DChart>
      <c:catAx>
        <c:axId val="39666587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MX"/>
          </a:p>
        </c:txPr>
        <c:crossAx val="448729296"/>
        <c:crosses val="autoZero"/>
        <c:auto val="1"/>
        <c:lblAlgn val="ctr"/>
        <c:lblOffset val="100"/>
        <c:noMultiLvlLbl val="0"/>
      </c:catAx>
      <c:valAx>
        <c:axId val="448729296"/>
        <c:scaling>
          <c:orientation val="minMax"/>
        </c:scaling>
        <c:delete val="1"/>
        <c:axPos val="l"/>
        <c:numFmt formatCode="#,##0.00" sourceLinked="1"/>
        <c:majorTickMark val="none"/>
        <c:minorTickMark val="none"/>
        <c:tickLblPos val="nextTo"/>
        <c:crossAx val="39666587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800" b="1" i="0" u="none" strike="noStrike" kern="1200" baseline="0">
                <a:solidFill>
                  <a:sysClr val="windowText" lastClr="000000">
                    <a:lumMod val="75000"/>
                    <a:lumOff val="25000"/>
                  </a:sysClr>
                </a:solidFill>
                <a:effectLst/>
              </a:rPr>
              <a:t>Gasto Mensual en Obra Pública</a:t>
            </a:r>
            <a:endParaRPr lang="es-MX" sz="1800" b="1" i="0" u="none" strike="noStrike" kern="1200" baseline="0">
              <a:solidFill>
                <a:sysClr val="windowText" lastClr="000000">
                  <a:lumMod val="75000"/>
                  <a:lumOff val="25000"/>
                </a:sysClr>
              </a:solidFill>
              <a:effectLst/>
            </a:endParaRP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MX"/>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OBRAS!$B$54</c:f>
              <c:strCache>
                <c:ptCount val="1"/>
                <c:pt idx="0">
                  <c:v>Monto</c:v>
                </c:pt>
              </c:strCache>
            </c:strRef>
          </c:tx>
          <c:spPr>
            <a:solidFill>
              <a:schemeClr val="accent2">
                <a:alpha val="85000"/>
              </a:schemeClr>
            </a:solidFill>
            <a:ln w="9525" cap="flat" cmpd="sng" algn="ctr">
              <a:solidFill>
                <a:schemeClr val="accent2">
                  <a:lumMod val="75000"/>
                </a:schemeClr>
              </a:solidFill>
              <a:round/>
            </a:ln>
            <a:effectLst/>
            <a:sp3d contourW="9525">
              <a:contourClr>
                <a:schemeClr val="accent2">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OBRAS!$A$55:$A$65</c:f>
              <c:strCache>
                <c:ptCount val="11"/>
                <c:pt idx="0">
                  <c:v>ENERO</c:v>
                </c:pt>
                <c:pt idx="1">
                  <c:v>FEBRERO</c:v>
                </c:pt>
                <c:pt idx="2">
                  <c:v>MARZO</c:v>
                </c:pt>
                <c:pt idx="3">
                  <c:v>ABRIL</c:v>
                </c:pt>
                <c:pt idx="4">
                  <c:v>MAYO</c:v>
                </c:pt>
                <c:pt idx="5">
                  <c:v>JUNIO</c:v>
                </c:pt>
                <c:pt idx="6">
                  <c:v>JULIO</c:v>
                </c:pt>
                <c:pt idx="7">
                  <c:v>AGOSTO</c:v>
                </c:pt>
                <c:pt idx="8">
                  <c:v>SEPTIEMBRE</c:v>
                </c:pt>
                <c:pt idx="9">
                  <c:v>OCTUBRE</c:v>
                </c:pt>
                <c:pt idx="10">
                  <c:v>NOVIEMBRE</c:v>
                </c:pt>
              </c:strCache>
            </c:strRef>
          </c:cat>
          <c:val>
            <c:numRef>
              <c:f>OBRAS!$B$55:$B$65</c:f>
              <c:numCache>
                <c:formatCode>#,##0.00</c:formatCode>
                <c:ptCount val="11"/>
                <c:pt idx="0">
                  <c:v>8944574.8000000007</c:v>
                </c:pt>
                <c:pt idx="1">
                  <c:v>2569315.17</c:v>
                </c:pt>
                <c:pt idx="2">
                  <c:v>1242390.96</c:v>
                </c:pt>
                <c:pt idx="3">
                  <c:v>5257679.43</c:v>
                </c:pt>
                <c:pt idx="4">
                  <c:v>5967872.2300000004</c:v>
                </c:pt>
                <c:pt idx="5">
                  <c:v>11553314.42</c:v>
                </c:pt>
                <c:pt idx="6">
                  <c:v>13662085.75</c:v>
                </c:pt>
                <c:pt idx="7">
                  <c:v>7718775.4199999999</c:v>
                </c:pt>
                <c:pt idx="8">
                  <c:v>7253832.5100000007</c:v>
                </c:pt>
                <c:pt idx="9">
                  <c:v>8322083.1599999992</c:v>
                </c:pt>
                <c:pt idx="10">
                  <c:v>7274831.1200000001</c:v>
                </c:pt>
              </c:numCache>
            </c:numRef>
          </c:val>
          <c:extLst>
            <c:ext xmlns:c16="http://schemas.microsoft.com/office/drawing/2014/chart" uri="{C3380CC4-5D6E-409C-BE32-E72D297353CC}">
              <c16:uniqueId val="{00000000-B93A-4F16-BB51-7902897B9DAF}"/>
            </c:ext>
          </c:extLst>
        </c:ser>
        <c:dLbls>
          <c:showLegendKey val="0"/>
          <c:showVal val="1"/>
          <c:showCatName val="0"/>
          <c:showSerName val="0"/>
          <c:showPercent val="0"/>
          <c:showBubbleSize val="0"/>
        </c:dLbls>
        <c:gapWidth val="150"/>
        <c:shape val="box"/>
        <c:axId val="396682192"/>
        <c:axId val="330924608"/>
        <c:axId val="0"/>
      </c:bar3DChart>
      <c:catAx>
        <c:axId val="39668219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MX"/>
          </a:p>
        </c:txPr>
        <c:crossAx val="330924608"/>
        <c:crosses val="autoZero"/>
        <c:auto val="1"/>
        <c:lblAlgn val="ctr"/>
        <c:lblOffset val="100"/>
        <c:noMultiLvlLbl val="0"/>
      </c:catAx>
      <c:valAx>
        <c:axId val="330924608"/>
        <c:scaling>
          <c:orientation val="minMax"/>
        </c:scaling>
        <c:delete val="1"/>
        <c:axPos val="l"/>
        <c:numFmt formatCode="#,##0.00" sourceLinked="1"/>
        <c:majorTickMark val="none"/>
        <c:minorTickMark val="none"/>
        <c:tickLblPos val="nextTo"/>
        <c:crossAx val="39668219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800" b="1" i="0" u="none" strike="noStrike" kern="1200" baseline="0">
                <a:solidFill>
                  <a:sysClr val="windowText" lastClr="000000">
                    <a:lumMod val="75000"/>
                    <a:lumOff val="25000"/>
                  </a:sysClr>
                </a:solidFill>
              </a:rPr>
              <a:t>Gasto Anual en Arrendamientos  </a:t>
            </a:r>
            <a:r>
              <a:rPr lang="es-MX" sz="1800" b="1" i="0" u="none" strike="noStrike" kern="1200" baseline="0">
                <a:solidFill>
                  <a:sysClr val="windowText" lastClr="000000">
                    <a:lumMod val="75000"/>
                    <a:lumOff val="25000"/>
                  </a:sysClr>
                </a:solidFill>
              </a:rPr>
              <a:t> </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MX"/>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ARRE!$B$54</c:f>
              <c:strCache>
                <c:ptCount val="1"/>
                <c:pt idx="0">
                  <c:v>Monto</c:v>
                </c:pt>
              </c:strCache>
            </c:strRef>
          </c:tx>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ARRE!$A$55:$A$65</c:f>
              <c:strCache>
                <c:ptCount val="11"/>
                <c:pt idx="0">
                  <c:v>Año 2013</c:v>
                </c:pt>
                <c:pt idx="1">
                  <c:v>Año 2014</c:v>
                </c:pt>
                <c:pt idx="2">
                  <c:v>Año 2015</c:v>
                </c:pt>
                <c:pt idx="3">
                  <c:v>Año 2016</c:v>
                </c:pt>
                <c:pt idx="4">
                  <c:v>Año 2017</c:v>
                </c:pt>
                <c:pt idx="5">
                  <c:v>Año 2018</c:v>
                </c:pt>
                <c:pt idx="6">
                  <c:v>Año 2019</c:v>
                </c:pt>
                <c:pt idx="7">
                  <c:v>Año 2020</c:v>
                </c:pt>
                <c:pt idx="8">
                  <c:v>Año 2021</c:v>
                </c:pt>
                <c:pt idx="9">
                  <c:v>Año 2022</c:v>
                </c:pt>
                <c:pt idx="10">
                  <c:v>Año 2023</c:v>
                </c:pt>
              </c:strCache>
            </c:strRef>
          </c:cat>
          <c:val>
            <c:numRef>
              <c:f>ARRE!$B$55:$B$65</c:f>
              <c:numCache>
                <c:formatCode>#,##0.00</c:formatCode>
                <c:ptCount val="11"/>
                <c:pt idx="0" formatCode="_(* #,##0.00_);_(* \(#,##0.00\);_(* &quot;-&quot;??_);_(@_)">
                  <c:v>2349804.4900000002</c:v>
                </c:pt>
                <c:pt idx="1">
                  <c:v>33219163.170000002</c:v>
                </c:pt>
                <c:pt idx="2">
                  <c:v>41534727.170000002</c:v>
                </c:pt>
                <c:pt idx="3">
                  <c:v>64623022.280000053</c:v>
                </c:pt>
                <c:pt idx="4">
                  <c:v>36116924.529999986</c:v>
                </c:pt>
                <c:pt idx="5">
                  <c:v>32613961.109999999</c:v>
                </c:pt>
                <c:pt idx="6">
                  <c:v>39885673.149999999</c:v>
                </c:pt>
                <c:pt idx="7">
                  <c:v>25196439.07</c:v>
                </c:pt>
                <c:pt idx="8">
                  <c:v>31832090.620000005</c:v>
                </c:pt>
                <c:pt idx="9">
                  <c:v>56112942.229999997</c:v>
                </c:pt>
                <c:pt idx="10">
                  <c:v>68051076.579999998</c:v>
                </c:pt>
              </c:numCache>
            </c:numRef>
          </c:val>
          <c:extLst>
            <c:ext xmlns:c16="http://schemas.microsoft.com/office/drawing/2014/chart" uri="{C3380CC4-5D6E-409C-BE32-E72D297353CC}">
              <c16:uniqueId val="{00000000-5D4B-418E-91C2-DE13C4BB9E2F}"/>
            </c:ext>
          </c:extLst>
        </c:ser>
        <c:dLbls>
          <c:showLegendKey val="0"/>
          <c:showVal val="1"/>
          <c:showCatName val="0"/>
          <c:showSerName val="0"/>
          <c:showPercent val="0"/>
          <c:showBubbleSize val="0"/>
        </c:dLbls>
        <c:gapWidth val="150"/>
        <c:shape val="box"/>
        <c:axId val="1355602111"/>
        <c:axId val="1610615295"/>
        <c:axId val="0"/>
      </c:bar3DChart>
      <c:catAx>
        <c:axId val="1355602111"/>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MX"/>
          </a:p>
        </c:txPr>
        <c:crossAx val="1610615295"/>
        <c:crosses val="autoZero"/>
        <c:auto val="1"/>
        <c:lblAlgn val="ctr"/>
        <c:lblOffset val="100"/>
        <c:noMultiLvlLbl val="0"/>
      </c:catAx>
      <c:valAx>
        <c:axId val="1610615295"/>
        <c:scaling>
          <c:orientation val="minMax"/>
        </c:scaling>
        <c:delete val="1"/>
        <c:axPos val="l"/>
        <c:numFmt formatCode="_(* #,##0.00_);_(* \(#,##0.00\);_(* &quot;-&quot;??_);_(@_)" sourceLinked="1"/>
        <c:majorTickMark val="none"/>
        <c:minorTickMark val="none"/>
        <c:tickLblPos val="nextTo"/>
        <c:crossAx val="135560211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MX" sz="1800" b="1" i="0" u="none" strike="noStrike" kern="1200" baseline="0">
                <a:solidFill>
                  <a:sysClr val="windowText" lastClr="000000">
                    <a:lumMod val="75000"/>
                    <a:lumOff val="25000"/>
                  </a:sysClr>
                </a:solidFill>
                <a:effectLst/>
              </a:rPr>
              <a:t>Gasto Mensual en el Servicio de Recolección de Basura</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MX"/>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BAS!$B$13</c:f>
              <c:strCache>
                <c:ptCount val="1"/>
                <c:pt idx="0">
                  <c:v>Monto</c:v>
                </c:pt>
              </c:strCache>
            </c:strRef>
          </c:tx>
          <c:spPr>
            <a:solidFill>
              <a:schemeClr val="accent2">
                <a:alpha val="85000"/>
              </a:schemeClr>
            </a:solidFill>
            <a:ln w="9525" cap="flat" cmpd="sng" algn="ctr">
              <a:solidFill>
                <a:schemeClr val="accent2">
                  <a:lumMod val="75000"/>
                </a:schemeClr>
              </a:solidFill>
              <a:round/>
            </a:ln>
            <a:effectLst/>
            <a:sp3d contourW="9525">
              <a:contourClr>
                <a:schemeClr val="accent2">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BAS!$A$14:$A$24</c:f>
              <c:strCache>
                <c:ptCount val="11"/>
                <c:pt idx="0">
                  <c:v>ENERO</c:v>
                </c:pt>
                <c:pt idx="1">
                  <c:v>FEBRERO</c:v>
                </c:pt>
                <c:pt idx="2">
                  <c:v>MARZO</c:v>
                </c:pt>
                <c:pt idx="3">
                  <c:v>ABRIL</c:v>
                </c:pt>
                <c:pt idx="4">
                  <c:v>MAYO</c:v>
                </c:pt>
                <c:pt idx="5">
                  <c:v>JUNIO</c:v>
                </c:pt>
                <c:pt idx="6">
                  <c:v>JULIO</c:v>
                </c:pt>
                <c:pt idx="7">
                  <c:v>AGOSTO</c:v>
                </c:pt>
                <c:pt idx="8">
                  <c:v>SEPTIEMBRE</c:v>
                </c:pt>
                <c:pt idx="9">
                  <c:v>OCTUBRE</c:v>
                </c:pt>
                <c:pt idx="10">
                  <c:v>NOVIEMBRE</c:v>
                </c:pt>
              </c:strCache>
            </c:strRef>
          </c:cat>
          <c:val>
            <c:numRef>
              <c:f>BAS!$B$14:$B$24</c:f>
              <c:numCache>
                <c:formatCode>#,##0.00</c:formatCode>
                <c:ptCount val="11"/>
                <c:pt idx="0">
                  <c:v>8931713.209999999</c:v>
                </c:pt>
                <c:pt idx="1">
                  <c:v>11667839.16</c:v>
                </c:pt>
                <c:pt idx="2">
                  <c:v>10279416.710000001</c:v>
                </c:pt>
                <c:pt idx="3">
                  <c:v>10659429.290000001</c:v>
                </c:pt>
                <c:pt idx="4">
                  <c:v>10606646.5</c:v>
                </c:pt>
                <c:pt idx="5">
                  <c:v>10709806.73</c:v>
                </c:pt>
                <c:pt idx="6">
                  <c:v>10673660.309999999</c:v>
                </c:pt>
                <c:pt idx="7">
                  <c:v>10903768.25</c:v>
                </c:pt>
                <c:pt idx="8">
                  <c:v>6000000</c:v>
                </c:pt>
                <c:pt idx="9">
                  <c:v>13830130.870000001</c:v>
                </c:pt>
                <c:pt idx="10">
                  <c:v>7559285.4499999993</c:v>
                </c:pt>
              </c:numCache>
            </c:numRef>
          </c:val>
          <c:extLst>
            <c:ext xmlns:c16="http://schemas.microsoft.com/office/drawing/2014/chart" uri="{C3380CC4-5D6E-409C-BE32-E72D297353CC}">
              <c16:uniqueId val="{00000000-86D1-4370-A1F5-6E0912A2B541}"/>
            </c:ext>
          </c:extLst>
        </c:ser>
        <c:dLbls>
          <c:showLegendKey val="0"/>
          <c:showVal val="1"/>
          <c:showCatName val="0"/>
          <c:showSerName val="0"/>
          <c:showPercent val="0"/>
          <c:showBubbleSize val="0"/>
        </c:dLbls>
        <c:gapWidth val="150"/>
        <c:shape val="box"/>
        <c:axId val="1351025295"/>
        <c:axId val="1350954287"/>
        <c:axId val="0"/>
      </c:bar3DChart>
      <c:catAx>
        <c:axId val="1351025295"/>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MX"/>
          </a:p>
        </c:txPr>
        <c:crossAx val="1350954287"/>
        <c:crosses val="autoZero"/>
        <c:auto val="1"/>
        <c:lblAlgn val="ctr"/>
        <c:lblOffset val="100"/>
        <c:noMultiLvlLbl val="0"/>
      </c:catAx>
      <c:valAx>
        <c:axId val="1350954287"/>
        <c:scaling>
          <c:orientation val="minMax"/>
        </c:scaling>
        <c:delete val="1"/>
        <c:axPos val="l"/>
        <c:numFmt formatCode="#,##0.00" sourceLinked="1"/>
        <c:majorTickMark val="none"/>
        <c:minorTickMark val="none"/>
        <c:tickLblPos val="nextTo"/>
        <c:crossAx val="135102529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MX" sz="1800" b="1" i="0" u="none" strike="noStrike" kern="1200" baseline="0">
                <a:solidFill>
                  <a:sysClr val="windowText" lastClr="000000">
                    <a:lumMod val="75000"/>
                    <a:lumOff val="25000"/>
                  </a:sysClr>
                </a:solidFill>
                <a:effectLst/>
              </a:rPr>
              <a:t>Gasto Anual en el Servicio de Recolección de Basura</a:t>
            </a:r>
            <a:endParaRPr lang="en-US" sz="1800" b="1" i="0" u="none" strike="noStrike" kern="1200" baseline="0">
              <a:solidFill>
                <a:sysClr val="windowText" lastClr="000000">
                  <a:lumMod val="75000"/>
                  <a:lumOff val="25000"/>
                </a:sysClr>
              </a:solidFill>
            </a:endParaRP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MX"/>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BAS!$B$44</c:f>
              <c:strCache>
                <c:ptCount val="1"/>
                <c:pt idx="0">
                  <c:v>Monto</c:v>
                </c:pt>
              </c:strCache>
            </c:strRef>
          </c:tx>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BAS!$A$45:$A$54</c:f>
              <c:strCache>
                <c:ptCount val="10"/>
                <c:pt idx="0">
                  <c:v>Año 2014</c:v>
                </c:pt>
                <c:pt idx="1">
                  <c:v>Año 2015</c:v>
                </c:pt>
                <c:pt idx="2">
                  <c:v>Año 2016</c:v>
                </c:pt>
                <c:pt idx="3">
                  <c:v>Año 2017</c:v>
                </c:pt>
                <c:pt idx="4">
                  <c:v>Año 2018</c:v>
                </c:pt>
                <c:pt idx="5">
                  <c:v>Año 2019</c:v>
                </c:pt>
                <c:pt idx="6">
                  <c:v>Año 2020</c:v>
                </c:pt>
                <c:pt idx="7">
                  <c:v>Año 2021</c:v>
                </c:pt>
                <c:pt idx="8">
                  <c:v>Año 2022</c:v>
                </c:pt>
                <c:pt idx="9">
                  <c:v>Año 2023</c:v>
                </c:pt>
              </c:strCache>
            </c:strRef>
          </c:cat>
          <c:val>
            <c:numRef>
              <c:f>BAS!$B$45:$B$54</c:f>
              <c:numCache>
                <c:formatCode>#,##0.00</c:formatCode>
                <c:ptCount val="10"/>
                <c:pt idx="0">
                  <c:v>72183034.639999986</c:v>
                </c:pt>
                <c:pt idx="1">
                  <c:v>65310368.68999999</c:v>
                </c:pt>
                <c:pt idx="2">
                  <c:v>74015264.75999999</c:v>
                </c:pt>
                <c:pt idx="3">
                  <c:v>71833183.890000001</c:v>
                </c:pt>
                <c:pt idx="4">
                  <c:v>70965165.319999993</c:v>
                </c:pt>
                <c:pt idx="5">
                  <c:v>90946679.379999995</c:v>
                </c:pt>
                <c:pt idx="6">
                  <c:v>59286267.530000001</c:v>
                </c:pt>
                <c:pt idx="7">
                  <c:v>102237287.49000001</c:v>
                </c:pt>
                <c:pt idx="8">
                  <c:v>114067161.23</c:v>
                </c:pt>
                <c:pt idx="9">
                  <c:v>111821696.48</c:v>
                </c:pt>
              </c:numCache>
            </c:numRef>
          </c:val>
          <c:extLst>
            <c:ext xmlns:c16="http://schemas.microsoft.com/office/drawing/2014/chart" uri="{C3380CC4-5D6E-409C-BE32-E72D297353CC}">
              <c16:uniqueId val="{00000000-2D99-4DC1-BC54-EBCCDED7F696}"/>
            </c:ext>
          </c:extLst>
        </c:ser>
        <c:dLbls>
          <c:showLegendKey val="0"/>
          <c:showVal val="1"/>
          <c:showCatName val="0"/>
          <c:showSerName val="0"/>
          <c:showPercent val="0"/>
          <c:showBubbleSize val="0"/>
        </c:dLbls>
        <c:gapWidth val="150"/>
        <c:shape val="box"/>
        <c:axId val="1625447391"/>
        <c:axId val="1350159167"/>
        <c:axId val="0"/>
      </c:bar3DChart>
      <c:catAx>
        <c:axId val="1625447391"/>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MX"/>
          </a:p>
        </c:txPr>
        <c:crossAx val="1350159167"/>
        <c:crosses val="autoZero"/>
        <c:auto val="1"/>
        <c:lblAlgn val="ctr"/>
        <c:lblOffset val="100"/>
        <c:noMultiLvlLbl val="0"/>
      </c:catAx>
      <c:valAx>
        <c:axId val="1350159167"/>
        <c:scaling>
          <c:orientation val="minMax"/>
        </c:scaling>
        <c:delete val="1"/>
        <c:axPos val="l"/>
        <c:numFmt formatCode="#,##0.00" sourceLinked="1"/>
        <c:majorTickMark val="none"/>
        <c:minorTickMark val="none"/>
        <c:tickLblPos val="nextTo"/>
        <c:crossAx val="162544739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800" b="1" i="0" u="none" strike="noStrike" kern="1200" baseline="0">
                <a:solidFill>
                  <a:sysClr val="windowText" lastClr="000000">
                    <a:lumMod val="75000"/>
                    <a:lumOff val="25000"/>
                  </a:sysClr>
                </a:solidFill>
                <a:effectLst/>
              </a:rPr>
              <a:t>Gasto en Combustible </a:t>
            </a:r>
            <a:r>
              <a:rPr lang="en-US" sz="1800" b="1" i="0" u="none" strike="noStrike" kern="1200" baseline="0">
                <a:solidFill>
                  <a:sysClr val="windowText" lastClr="000000">
                    <a:lumMod val="75000"/>
                    <a:lumOff val="25000"/>
                  </a:sysClr>
                </a:solidFill>
              </a:rPr>
              <a:t> </a:t>
            </a:r>
            <a:r>
              <a:rPr lang="es-MX" sz="1800" b="1" i="0" u="none" strike="noStrike" kern="1200" baseline="0">
                <a:solidFill>
                  <a:sysClr val="windowText" lastClr="000000">
                    <a:lumMod val="75000"/>
                    <a:lumOff val="25000"/>
                  </a:sysClr>
                </a:solidFill>
              </a:rPr>
              <a:t> </a:t>
            </a:r>
            <a:r>
              <a:rPr lang="en-US" sz="1800" b="1" i="0" u="none" strike="noStrike" kern="1200" baseline="0">
                <a:solidFill>
                  <a:sysClr val="windowText" lastClr="000000">
                    <a:lumMod val="75000"/>
                    <a:lumOff val="25000"/>
                  </a:sysClr>
                </a:solidFill>
              </a:rPr>
              <a:t> </a:t>
            </a:r>
            <a:r>
              <a:rPr lang="es-MX" sz="1800" b="1" i="0" u="none" strike="noStrike" kern="1200" baseline="0">
                <a:solidFill>
                  <a:sysClr val="windowText" lastClr="000000">
                    <a:lumMod val="75000"/>
                    <a:lumOff val="25000"/>
                  </a:sysClr>
                </a:solidFill>
              </a:rPr>
              <a:t> </a:t>
            </a:r>
            <a:r>
              <a:rPr lang="en-US" sz="1800" b="1" i="0" u="none" strike="noStrike" kern="1200" baseline="0">
                <a:solidFill>
                  <a:sysClr val="windowText" lastClr="000000">
                    <a:lumMod val="75000"/>
                    <a:lumOff val="25000"/>
                  </a:sysClr>
                </a:solidFill>
              </a:rPr>
              <a:t> </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MX"/>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COM!$B$26</c:f>
              <c:strCache>
                <c:ptCount val="1"/>
                <c:pt idx="0">
                  <c:v>Suma</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COM!$A$27:$A$30</c:f>
              <c:strCache>
                <c:ptCount val="4"/>
                <c:pt idx="0">
                  <c:v>GAS DEL PACIFICO SA DE CV.</c:v>
                </c:pt>
                <c:pt idx="1">
                  <c:v>COMBUSTIBLES Y LUBRICANTES DE LOS MOCHIS, S.A. DE C.V.</c:v>
                </c:pt>
                <c:pt idx="2">
                  <c:v>SERVICIOS DEL CERRO DE LA MEMORIA SA DE CV</c:v>
                </c:pt>
                <c:pt idx="3">
                  <c:v>SERVICIOS DEL VALLE DEL FUERTE, S.A. DE C.V.</c:v>
                </c:pt>
              </c:strCache>
            </c:strRef>
          </c:cat>
          <c:val>
            <c:numRef>
              <c:f>COM!$B$27:$B$30</c:f>
              <c:numCache>
                <c:formatCode>#,##0.00</c:formatCode>
                <c:ptCount val="4"/>
                <c:pt idx="0">
                  <c:v>65675.94</c:v>
                </c:pt>
                <c:pt idx="1">
                  <c:v>112365</c:v>
                </c:pt>
                <c:pt idx="2">
                  <c:v>550000</c:v>
                </c:pt>
                <c:pt idx="3">
                  <c:v>19517882.990000002</c:v>
                </c:pt>
              </c:numCache>
            </c:numRef>
          </c:val>
          <c:extLst>
            <c:ext xmlns:c16="http://schemas.microsoft.com/office/drawing/2014/chart" uri="{C3380CC4-5D6E-409C-BE32-E72D297353CC}">
              <c16:uniqueId val="{00000000-08AB-4878-946C-CBF441AA96F7}"/>
            </c:ext>
          </c:extLst>
        </c:ser>
        <c:dLbls>
          <c:showLegendKey val="0"/>
          <c:showVal val="1"/>
          <c:showCatName val="0"/>
          <c:showSerName val="0"/>
          <c:showPercent val="0"/>
          <c:showBubbleSize val="0"/>
        </c:dLbls>
        <c:gapWidth val="150"/>
        <c:shape val="box"/>
        <c:axId val="1464632511"/>
        <c:axId val="1622063647"/>
        <c:axId val="0"/>
      </c:bar3DChart>
      <c:catAx>
        <c:axId val="1464632511"/>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MX"/>
          </a:p>
        </c:txPr>
        <c:crossAx val="1622063647"/>
        <c:crosses val="autoZero"/>
        <c:auto val="1"/>
        <c:lblAlgn val="ctr"/>
        <c:lblOffset val="100"/>
        <c:noMultiLvlLbl val="0"/>
      </c:catAx>
      <c:valAx>
        <c:axId val="1622063647"/>
        <c:scaling>
          <c:orientation val="minMax"/>
        </c:scaling>
        <c:delete val="1"/>
        <c:axPos val="l"/>
        <c:numFmt formatCode="#,##0.00" sourceLinked="1"/>
        <c:majorTickMark val="none"/>
        <c:minorTickMark val="none"/>
        <c:tickLblPos val="nextTo"/>
        <c:crossAx val="146463251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800" b="1" i="0" u="none" strike="noStrike" kern="1200" baseline="0">
                <a:solidFill>
                  <a:sysClr val="windowText" lastClr="000000">
                    <a:lumMod val="75000"/>
                    <a:lumOff val="25000"/>
                  </a:sysClr>
                </a:solidFill>
                <a:effectLst/>
              </a:rPr>
              <a:t>Gasto Mensual en Combustible 2023</a:t>
            </a:r>
            <a:endParaRPr lang="es-MX" sz="1800" b="1" i="0" u="none" strike="noStrike" kern="1200" baseline="0">
              <a:solidFill>
                <a:sysClr val="windowText" lastClr="000000">
                  <a:lumMod val="75000"/>
                  <a:lumOff val="25000"/>
                </a:sysClr>
              </a:solidFill>
              <a:effectLst/>
            </a:endParaRP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MX"/>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COM!$B$46</c:f>
              <c:strCache>
                <c:ptCount val="1"/>
                <c:pt idx="0">
                  <c:v>Monto</c:v>
                </c:pt>
              </c:strCache>
            </c:strRef>
          </c:tx>
          <c:spPr>
            <a:solidFill>
              <a:schemeClr val="accent2">
                <a:alpha val="85000"/>
              </a:schemeClr>
            </a:solidFill>
            <a:ln w="9525" cap="flat" cmpd="sng" algn="ctr">
              <a:solidFill>
                <a:schemeClr val="accent2">
                  <a:lumMod val="75000"/>
                </a:schemeClr>
              </a:solidFill>
              <a:round/>
            </a:ln>
            <a:effectLst/>
            <a:sp3d contourW="9525">
              <a:contourClr>
                <a:schemeClr val="accent2">
                  <a:lumMod val="75000"/>
                </a:schemeClr>
              </a:contourClr>
            </a:sp3d>
          </c:spPr>
          <c:invertIfNegative val="0"/>
          <c:dLbls>
            <c:dLbl>
              <c:idx val="1"/>
              <c:layout>
                <c:manualLayout>
                  <c:x val="7.2562358276643821E-3"/>
                  <c:y val="1.87353629976580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FF8-43EF-86AE-4B2E84A81A03}"/>
                </c:ext>
              </c:extLst>
            </c:dLbl>
            <c:dLbl>
              <c:idx val="6"/>
              <c:layout>
                <c:manualLayout>
                  <c:x val="-9.0702947845804991E-3"/>
                  <c:y val="2.81030444964871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F8-43EF-86AE-4B2E84A81A0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COM!$A$47:$A$57</c:f>
              <c:strCache>
                <c:ptCount val="11"/>
                <c:pt idx="0">
                  <c:v>ENERO</c:v>
                </c:pt>
                <c:pt idx="1">
                  <c:v>FEBRERO</c:v>
                </c:pt>
                <c:pt idx="2">
                  <c:v>MARZO</c:v>
                </c:pt>
                <c:pt idx="3">
                  <c:v>ABRIL</c:v>
                </c:pt>
                <c:pt idx="4">
                  <c:v>MAYO</c:v>
                </c:pt>
                <c:pt idx="5">
                  <c:v>JUNIO</c:v>
                </c:pt>
                <c:pt idx="6">
                  <c:v>JULIO</c:v>
                </c:pt>
                <c:pt idx="7">
                  <c:v>AGOSTO</c:v>
                </c:pt>
                <c:pt idx="8">
                  <c:v>SEPTIEMBRE</c:v>
                </c:pt>
                <c:pt idx="9">
                  <c:v>OCTUBRE</c:v>
                </c:pt>
                <c:pt idx="10">
                  <c:v>NOVIEMBRE</c:v>
                </c:pt>
              </c:strCache>
            </c:strRef>
          </c:cat>
          <c:val>
            <c:numRef>
              <c:f>COM!$B$47:$B$57</c:f>
              <c:numCache>
                <c:formatCode>#,##0.00</c:formatCode>
                <c:ptCount val="11"/>
                <c:pt idx="0">
                  <c:v>17325984.190000001</c:v>
                </c:pt>
                <c:pt idx="1">
                  <c:v>17323582.300000001</c:v>
                </c:pt>
                <c:pt idx="2">
                  <c:v>18790485.23</c:v>
                </c:pt>
                <c:pt idx="3">
                  <c:v>21106430.359999996</c:v>
                </c:pt>
                <c:pt idx="4">
                  <c:v>16587808.259999998</c:v>
                </c:pt>
                <c:pt idx="5">
                  <c:v>22312176.300000001</c:v>
                </c:pt>
                <c:pt idx="6">
                  <c:v>18057040.760000002</c:v>
                </c:pt>
                <c:pt idx="7">
                  <c:v>18236667.009999998</c:v>
                </c:pt>
                <c:pt idx="8">
                  <c:v>16395626.300000001</c:v>
                </c:pt>
                <c:pt idx="9">
                  <c:v>22157147.43</c:v>
                </c:pt>
                <c:pt idx="10">
                  <c:v>20245923.930000003</c:v>
                </c:pt>
              </c:numCache>
            </c:numRef>
          </c:val>
          <c:extLst>
            <c:ext xmlns:c16="http://schemas.microsoft.com/office/drawing/2014/chart" uri="{C3380CC4-5D6E-409C-BE32-E72D297353CC}">
              <c16:uniqueId val="{00000000-BFF8-43EF-86AE-4B2E84A81A03}"/>
            </c:ext>
          </c:extLst>
        </c:ser>
        <c:dLbls>
          <c:showLegendKey val="0"/>
          <c:showVal val="1"/>
          <c:showCatName val="0"/>
          <c:showSerName val="0"/>
          <c:showPercent val="0"/>
          <c:showBubbleSize val="0"/>
        </c:dLbls>
        <c:gapWidth val="150"/>
        <c:shape val="box"/>
        <c:axId val="1721591039"/>
        <c:axId val="1622062655"/>
        <c:axId val="0"/>
      </c:bar3DChart>
      <c:catAx>
        <c:axId val="1721591039"/>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MX"/>
          </a:p>
        </c:txPr>
        <c:crossAx val="1622062655"/>
        <c:crosses val="autoZero"/>
        <c:auto val="1"/>
        <c:lblAlgn val="ctr"/>
        <c:lblOffset val="100"/>
        <c:noMultiLvlLbl val="0"/>
      </c:catAx>
      <c:valAx>
        <c:axId val="1622062655"/>
        <c:scaling>
          <c:orientation val="minMax"/>
        </c:scaling>
        <c:delete val="1"/>
        <c:axPos val="l"/>
        <c:numFmt formatCode="#,##0.00" sourceLinked="1"/>
        <c:majorTickMark val="none"/>
        <c:minorTickMark val="none"/>
        <c:tickLblPos val="nextTo"/>
        <c:crossAx val="172159103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800" b="1" i="0" u="none" strike="noStrike" kern="1200" baseline="0">
                <a:solidFill>
                  <a:sysClr val="windowText" lastClr="000000">
                    <a:lumMod val="75000"/>
                    <a:lumOff val="25000"/>
                  </a:sysClr>
                </a:solidFill>
                <a:effectLst/>
              </a:rPr>
              <a:t>Gasto Anual en Combustible</a:t>
            </a:r>
            <a:endParaRPr lang="en-US" sz="1800" b="1" i="0" u="none" strike="noStrike" kern="1200" baseline="0">
              <a:solidFill>
                <a:sysClr val="windowText" lastClr="000000">
                  <a:lumMod val="75000"/>
                  <a:lumOff val="25000"/>
                </a:sysClr>
              </a:solidFill>
            </a:endParaRP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MX"/>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COM!$B$71</c:f>
              <c:strCache>
                <c:ptCount val="1"/>
                <c:pt idx="0">
                  <c:v>Monto</c:v>
                </c:pt>
              </c:strCache>
            </c:strRef>
          </c:tx>
          <c:spPr>
            <a:solidFill>
              <a:schemeClr val="accent6">
                <a:alpha val="85000"/>
              </a:schemeClr>
            </a:solidFill>
            <a:ln w="9525" cap="flat" cmpd="sng" algn="ctr">
              <a:solidFill>
                <a:schemeClr val="accent6">
                  <a:lumMod val="75000"/>
                </a:schemeClr>
              </a:solidFill>
              <a:round/>
            </a:ln>
            <a:effectLst/>
            <a:sp3d contourW="9525">
              <a:contourClr>
                <a:schemeClr val="accent6">
                  <a:lumMod val="75000"/>
                </a:schemeClr>
              </a:contourClr>
            </a:sp3d>
          </c:spPr>
          <c:invertIfNegative val="0"/>
          <c:dLbls>
            <c:dLbl>
              <c:idx val="6"/>
              <c:layout>
                <c:manualLayout>
                  <c:x val="-5.457025920873191E-3"/>
                  <c:y val="1.11343075852470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434-4AD6-A144-BCE362D729CC}"/>
                </c:ext>
              </c:extLst>
            </c:dLbl>
            <c:dLbl>
              <c:idx val="7"/>
              <c:layout>
                <c:manualLayout>
                  <c:x val="-5.4570259208732578E-3"/>
                  <c:y val="5.567153792623521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434-4AD6-A144-BCE362D729C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COM!$A$72:$A$82</c:f>
              <c:strCache>
                <c:ptCount val="11"/>
                <c:pt idx="0">
                  <c:v>AÑO 2013</c:v>
                </c:pt>
                <c:pt idx="1">
                  <c:v>AÑO 2014</c:v>
                </c:pt>
                <c:pt idx="2">
                  <c:v>AÑO 2015</c:v>
                </c:pt>
                <c:pt idx="3">
                  <c:v>AÑO 2016</c:v>
                </c:pt>
                <c:pt idx="4">
                  <c:v>AÑO 2017</c:v>
                </c:pt>
                <c:pt idx="5">
                  <c:v>AÑO 2018</c:v>
                </c:pt>
                <c:pt idx="6">
                  <c:v>AÑO 2019</c:v>
                </c:pt>
                <c:pt idx="7">
                  <c:v>AÑO 2020</c:v>
                </c:pt>
                <c:pt idx="8">
                  <c:v>AÑO 2021</c:v>
                </c:pt>
                <c:pt idx="9">
                  <c:v>AÑO 2022</c:v>
                </c:pt>
                <c:pt idx="10">
                  <c:v>AÑO 2023</c:v>
                </c:pt>
              </c:strCache>
            </c:strRef>
          </c:cat>
          <c:val>
            <c:numRef>
              <c:f>COM!$B$72:$B$82</c:f>
              <c:numCache>
                <c:formatCode>#,##0.00</c:formatCode>
                <c:ptCount val="11"/>
                <c:pt idx="0">
                  <c:v>59681317.369999997</c:v>
                </c:pt>
                <c:pt idx="1">
                  <c:v>71596398.170000002</c:v>
                </c:pt>
                <c:pt idx="2">
                  <c:v>80449843.450000003</c:v>
                </c:pt>
                <c:pt idx="3">
                  <c:v>88997159</c:v>
                </c:pt>
                <c:pt idx="4">
                  <c:v>75709421.150000006</c:v>
                </c:pt>
                <c:pt idx="5">
                  <c:v>85442395.490000024</c:v>
                </c:pt>
                <c:pt idx="6">
                  <c:v>110525583.23</c:v>
                </c:pt>
                <c:pt idx="7">
                  <c:v>120906697.31</c:v>
                </c:pt>
                <c:pt idx="8">
                  <c:v>127975375.17000002</c:v>
                </c:pt>
                <c:pt idx="9">
                  <c:v>184871236.47</c:v>
                </c:pt>
                <c:pt idx="10">
                  <c:v>208538872.07000002</c:v>
                </c:pt>
              </c:numCache>
            </c:numRef>
          </c:val>
          <c:extLst>
            <c:ext xmlns:c16="http://schemas.microsoft.com/office/drawing/2014/chart" uri="{C3380CC4-5D6E-409C-BE32-E72D297353CC}">
              <c16:uniqueId val="{00000000-E434-4AD6-A144-BCE362D729CC}"/>
            </c:ext>
          </c:extLst>
        </c:ser>
        <c:dLbls>
          <c:showLegendKey val="0"/>
          <c:showVal val="1"/>
          <c:showCatName val="0"/>
          <c:showSerName val="0"/>
          <c:showPercent val="0"/>
          <c:showBubbleSize val="0"/>
        </c:dLbls>
        <c:gapWidth val="150"/>
        <c:shape val="box"/>
        <c:axId val="1742212991"/>
        <c:axId val="1622065631"/>
        <c:axId val="0"/>
      </c:bar3DChart>
      <c:catAx>
        <c:axId val="1742212991"/>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MX"/>
          </a:p>
        </c:txPr>
        <c:crossAx val="1622065631"/>
        <c:crosses val="autoZero"/>
        <c:auto val="1"/>
        <c:lblAlgn val="ctr"/>
        <c:lblOffset val="100"/>
        <c:noMultiLvlLbl val="0"/>
      </c:catAx>
      <c:valAx>
        <c:axId val="1622065631"/>
        <c:scaling>
          <c:orientation val="minMax"/>
        </c:scaling>
        <c:delete val="1"/>
        <c:axPos val="l"/>
        <c:numFmt formatCode="#,##0.00" sourceLinked="1"/>
        <c:majorTickMark val="none"/>
        <c:minorTickMark val="none"/>
        <c:tickLblPos val="nextTo"/>
        <c:crossAx val="1742212991"/>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800" b="1" i="0" u="none" strike="noStrike" kern="1200" baseline="0">
                <a:solidFill>
                  <a:sysClr val="windowText" lastClr="000000">
                    <a:lumMod val="75000"/>
                    <a:lumOff val="25000"/>
                  </a:sysClr>
                </a:solidFill>
              </a:rPr>
              <a:t>Gasto en Despensas    </a:t>
            </a:r>
            <a:r>
              <a:rPr lang="es-MX" sz="1800" b="1" i="0" u="none" strike="noStrike" kern="1200" baseline="0">
                <a:solidFill>
                  <a:sysClr val="windowText" lastClr="000000">
                    <a:lumMod val="75000"/>
                    <a:lumOff val="25000"/>
                  </a:sysClr>
                </a:solidFill>
              </a:rPr>
              <a:t> </a:t>
            </a:r>
            <a:r>
              <a:rPr lang="en-US" sz="1800" b="1" i="0" u="none" strike="noStrike" kern="1200" baseline="0">
                <a:solidFill>
                  <a:sysClr val="windowText" lastClr="000000">
                    <a:lumMod val="75000"/>
                    <a:lumOff val="25000"/>
                  </a:sysClr>
                </a:solidFill>
              </a:rPr>
              <a:t> </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MX"/>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DES!$B$13</c:f>
              <c:strCache>
                <c:ptCount val="1"/>
                <c:pt idx="0">
                  <c:v>Suma</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DES!$A$14:$A$16</c:f>
              <c:strCache>
                <c:ptCount val="3"/>
                <c:pt idx="0">
                  <c:v>COMERCIALIZADORA GAXMAX SA DE CV</c:v>
                </c:pt>
                <c:pt idx="1">
                  <c:v>VEGA RUIZ MARCO VINICIO</c:v>
                </c:pt>
                <c:pt idx="2">
                  <c:v>MENDOZA GONZALEZ LEONARDO</c:v>
                </c:pt>
              </c:strCache>
            </c:strRef>
          </c:cat>
          <c:val>
            <c:numRef>
              <c:f>DES!$B$14:$B$16</c:f>
              <c:numCache>
                <c:formatCode>#,##0.00</c:formatCode>
                <c:ptCount val="3"/>
                <c:pt idx="0">
                  <c:v>167853.6</c:v>
                </c:pt>
                <c:pt idx="1">
                  <c:v>203920</c:v>
                </c:pt>
                <c:pt idx="2">
                  <c:v>894140.8</c:v>
                </c:pt>
              </c:numCache>
            </c:numRef>
          </c:val>
          <c:extLst>
            <c:ext xmlns:c16="http://schemas.microsoft.com/office/drawing/2014/chart" uri="{C3380CC4-5D6E-409C-BE32-E72D297353CC}">
              <c16:uniqueId val="{00000000-45D3-4C46-AFAB-19A9E9CF0068}"/>
            </c:ext>
          </c:extLst>
        </c:ser>
        <c:dLbls>
          <c:showLegendKey val="0"/>
          <c:showVal val="1"/>
          <c:showCatName val="0"/>
          <c:showSerName val="0"/>
          <c:showPercent val="0"/>
          <c:showBubbleSize val="0"/>
        </c:dLbls>
        <c:gapWidth val="150"/>
        <c:shape val="box"/>
        <c:axId val="32441872"/>
        <c:axId val="228059856"/>
        <c:axId val="0"/>
      </c:bar3DChart>
      <c:catAx>
        <c:axId val="32441872"/>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MX"/>
          </a:p>
        </c:txPr>
        <c:crossAx val="228059856"/>
        <c:crosses val="autoZero"/>
        <c:auto val="1"/>
        <c:lblAlgn val="ctr"/>
        <c:lblOffset val="100"/>
        <c:noMultiLvlLbl val="0"/>
      </c:catAx>
      <c:valAx>
        <c:axId val="228059856"/>
        <c:scaling>
          <c:orientation val="minMax"/>
        </c:scaling>
        <c:delete val="1"/>
        <c:axPos val="l"/>
        <c:numFmt formatCode="#,##0.00" sourceLinked="1"/>
        <c:majorTickMark val="none"/>
        <c:minorTickMark val="none"/>
        <c:tickLblPos val="nextTo"/>
        <c:crossAx val="3244187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5.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6.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7.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8.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9.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0.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2.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3.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23.xml"/><Relationship Id="rId1" Type="http://schemas.openxmlformats.org/officeDocument/2006/relationships/chart" Target="../charts/chart22.xml"/></Relationships>
</file>

<file path=xl/drawings/_rels/drawing2.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9.xml.rels><?xml version="1.0" encoding="UTF-8" standalone="yes"?>
<Relationships xmlns="http://schemas.openxmlformats.org/package/2006/relationships"><Relationship Id="rId2" Type="http://schemas.openxmlformats.org/officeDocument/2006/relationships/chart" Target="../charts/chart21.xml"/><Relationship Id="rId1" Type="http://schemas.openxmlformats.org/officeDocument/2006/relationships/chart" Target="../charts/chart20.xml"/></Relationships>
</file>

<file path=xl/drawings/drawing1.xml><?xml version="1.0" encoding="utf-8"?>
<xdr:wsDr xmlns:xdr="http://schemas.openxmlformats.org/drawingml/2006/spreadsheetDrawing" xmlns:a="http://schemas.openxmlformats.org/drawingml/2006/main">
  <xdr:twoCellAnchor>
    <xdr:from>
      <xdr:col>2</xdr:col>
      <xdr:colOff>409575</xdr:colOff>
      <xdr:row>6</xdr:row>
      <xdr:rowOff>180975</xdr:rowOff>
    </xdr:from>
    <xdr:to>
      <xdr:col>4</xdr:col>
      <xdr:colOff>1000125</xdr:colOff>
      <xdr:row>24</xdr:row>
      <xdr:rowOff>180975</xdr:rowOff>
    </xdr:to>
    <xdr:graphicFrame macro="">
      <xdr:nvGraphicFramePr>
        <xdr:cNvPr id="2" name="Gráfico 1">
          <a:extLst>
            <a:ext uri="{FF2B5EF4-FFF2-40B4-BE49-F238E27FC236}">
              <a16:creationId xmlns:a16="http://schemas.microsoft.com/office/drawing/2014/main" id="{D49B9D6C-CD95-B193-9334-6D729BBA4DD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123825</xdr:colOff>
      <xdr:row>27</xdr:row>
      <xdr:rowOff>180975</xdr:rowOff>
    </xdr:from>
    <xdr:to>
      <xdr:col>4</xdr:col>
      <xdr:colOff>1000125</xdr:colOff>
      <xdr:row>49</xdr:row>
      <xdr:rowOff>180975</xdr:rowOff>
    </xdr:to>
    <xdr:graphicFrame macro="">
      <xdr:nvGraphicFramePr>
        <xdr:cNvPr id="4" name="Gráfico 3">
          <a:extLst>
            <a:ext uri="{FF2B5EF4-FFF2-40B4-BE49-F238E27FC236}">
              <a16:creationId xmlns:a16="http://schemas.microsoft.com/office/drawing/2014/main" id="{3C03D412-EB53-554C-479C-76FD9715C0B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123824</xdr:colOff>
      <xdr:row>52</xdr:row>
      <xdr:rowOff>9524</xdr:rowOff>
    </xdr:from>
    <xdr:to>
      <xdr:col>4</xdr:col>
      <xdr:colOff>1009649</xdr:colOff>
      <xdr:row>70</xdr:row>
      <xdr:rowOff>114299</xdr:rowOff>
    </xdr:to>
    <xdr:graphicFrame macro="">
      <xdr:nvGraphicFramePr>
        <xdr:cNvPr id="5" name="Gráfico 4">
          <a:extLst>
            <a:ext uri="{FF2B5EF4-FFF2-40B4-BE49-F238E27FC236}">
              <a16:creationId xmlns:a16="http://schemas.microsoft.com/office/drawing/2014/main" id="{425AE758-8FCF-5BF4-0EED-A613251F54A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2</xdr:col>
      <xdr:colOff>180974</xdr:colOff>
      <xdr:row>24</xdr:row>
      <xdr:rowOff>152399</xdr:rowOff>
    </xdr:from>
    <xdr:to>
      <xdr:col>10</xdr:col>
      <xdr:colOff>114300</xdr:colOff>
      <xdr:row>45</xdr:row>
      <xdr:rowOff>85725</xdr:rowOff>
    </xdr:to>
    <xdr:graphicFrame macro="">
      <xdr:nvGraphicFramePr>
        <xdr:cNvPr id="2" name="Gráfico 1">
          <a:extLst>
            <a:ext uri="{FF2B5EF4-FFF2-40B4-BE49-F238E27FC236}">
              <a16:creationId xmlns:a16="http://schemas.microsoft.com/office/drawing/2014/main" id="{AC72FB16-8EB9-4A5E-41CB-41FBBE6BB91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200024</xdr:colOff>
      <xdr:row>48</xdr:row>
      <xdr:rowOff>180975</xdr:rowOff>
    </xdr:from>
    <xdr:to>
      <xdr:col>6</xdr:col>
      <xdr:colOff>704850</xdr:colOff>
      <xdr:row>72</xdr:row>
      <xdr:rowOff>47625</xdr:rowOff>
    </xdr:to>
    <xdr:graphicFrame macro="">
      <xdr:nvGraphicFramePr>
        <xdr:cNvPr id="3" name="Gráfico 2">
          <a:extLst>
            <a:ext uri="{FF2B5EF4-FFF2-40B4-BE49-F238E27FC236}">
              <a16:creationId xmlns:a16="http://schemas.microsoft.com/office/drawing/2014/main" id="{B16BCB66-9F03-E312-A0DC-1EF95EA4EB1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285750</xdr:colOff>
      <xdr:row>8</xdr:row>
      <xdr:rowOff>180974</xdr:rowOff>
    </xdr:from>
    <xdr:to>
      <xdr:col>8</xdr:col>
      <xdr:colOff>9525</xdr:colOff>
      <xdr:row>35</xdr:row>
      <xdr:rowOff>180975</xdr:rowOff>
    </xdr:to>
    <xdr:graphicFrame macro="">
      <xdr:nvGraphicFramePr>
        <xdr:cNvPr id="2" name="Gráfico 1">
          <a:extLst>
            <a:ext uri="{FF2B5EF4-FFF2-40B4-BE49-F238E27FC236}">
              <a16:creationId xmlns:a16="http://schemas.microsoft.com/office/drawing/2014/main" id="{1B43BCD0-621E-8CF5-E1E5-9C0463E8EAE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200024</xdr:colOff>
      <xdr:row>39</xdr:row>
      <xdr:rowOff>180975</xdr:rowOff>
    </xdr:from>
    <xdr:to>
      <xdr:col>7</xdr:col>
      <xdr:colOff>733424</xdr:colOff>
      <xdr:row>62</xdr:row>
      <xdr:rowOff>161925</xdr:rowOff>
    </xdr:to>
    <xdr:graphicFrame macro="">
      <xdr:nvGraphicFramePr>
        <xdr:cNvPr id="3" name="Gráfico 2">
          <a:extLst>
            <a:ext uri="{FF2B5EF4-FFF2-40B4-BE49-F238E27FC236}">
              <a16:creationId xmlns:a16="http://schemas.microsoft.com/office/drawing/2014/main" id="{A2526E9A-041B-0639-F15A-9126B09B04A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171450</xdr:colOff>
      <xdr:row>22</xdr:row>
      <xdr:rowOff>0</xdr:rowOff>
    </xdr:from>
    <xdr:to>
      <xdr:col>5</xdr:col>
      <xdr:colOff>752475</xdr:colOff>
      <xdr:row>40</xdr:row>
      <xdr:rowOff>95250</xdr:rowOff>
    </xdr:to>
    <xdr:graphicFrame macro="">
      <xdr:nvGraphicFramePr>
        <xdr:cNvPr id="2" name="Gráfico 1">
          <a:extLst>
            <a:ext uri="{FF2B5EF4-FFF2-40B4-BE49-F238E27FC236}">
              <a16:creationId xmlns:a16="http://schemas.microsoft.com/office/drawing/2014/main" id="{D4EE5F1C-65B4-7A66-B2B7-8DDACBBE26B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123824</xdr:colOff>
      <xdr:row>42</xdr:row>
      <xdr:rowOff>142874</xdr:rowOff>
    </xdr:from>
    <xdr:to>
      <xdr:col>5</xdr:col>
      <xdr:colOff>752474</xdr:colOff>
      <xdr:row>64</xdr:row>
      <xdr:rowOff>19049</xdr:rowOff>
    </xdr:to>
    <xdr:graphicFrame macro="">
      <xdr:nvGraphicFramePr>
        <xdr:cNvPr id="3" name="Gráfico 2">
          <a:extLst>
            <a:ext uri="{FF2B5EF4-FFF2-40B4-BE49-F238E27FC236}">
              <a16:creationId xmlns:a16="http://schemas.microsoft.com/office/drawing/2014/main" id="{33F5E1D1-E833-9CB3-905B-15F8CDA3483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142874</xdr:colOff>
      <xdr:row>67</xdr:row>
      <xdr:rowOff>19049</xdr:rowOff>
    </xdr:from>
    <xdr:to>
      <xdr:col>5</xdr:col>
      <xdr:colOff>752474</xdr:colOff>
      <xdr:row>91</xdr:row>
      <xdr:rowOff>9524</xdr:rowOff>
    </xdr:to>
    <xdr:graphicFrame macro="">
      <xdr:nvGraphicFramePr>
        <xdr:cNvPr id="4" name="Gráfico 3">
          <a:extLst>
            <a:ext uri="{FF2B5EF4-FFF2-40B4-BE49-F238E27FC236}">
              <a16:creationId xmlns:a16="http://schemas.microsoft.com/office/drawing/2014/main" id="{0C4CD610-392D-1020-648F-A30D782CABD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171450</xdr:colOff>
      <xdr:row>9</xdr:row>
      <xdr:rowOff>19050</xdr:rowOff>
    </xdr:from>
    <xdr:to>
      <xdr:col>6</xdr:col>
      <xdr:colOff>0</xdr:colOff>
      <xdr:row>27</xdr:row>
      <xdr:rowOff>171450</xdr:rowOff>
    </xdr:to>
    <xdr:graphicFrame macro="">
      <xdr:nvGraphicFramePr>
        <xdr:cNvPr id="2" name="Gráfico 1">
          <a:extLst>
            <a:ext uri="{FF2B5EF4-FFF2-40B4-BE49-F238E27FC236}">
              <a16:creationId xmlns:a16="http://schemas.microsoft.com/office/drawing/2014/main" id="{460C931D-1E74-06DB-D431-C66101C8506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142875</xdr:colOff>
      <xdr:row>30</xdr:row>
      <xdr:rowOff>161924</xdr:rowOff>
    </xdr:from>
    <xdr:to>
      <xdr:col>6</xdr:col>
      <xdr:colOff>28575</xdr:colOff>
      <xdr:row>54</xdr:row>
      <xdr:rowOff>19049</xdr:rowOff>
    </xdr:to>
    <xdr:graphicFrame macro="">
      <xdr:nvGraphicFramePr>
        <xdr:cNvPr id="3" name="Gráfico 2">
          <a:extLst>
            <a:ext uri="{FF2B5EF4-FFF2-40B4-BE49-F238E27FC236}">
              <a16:creationId xmlns:a16="http://schemas.microsoft.com/office/drawing/2014/main" id="{EED91498-2A68-46C6-7CCA-40F14460C6A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123825</xdr:colOff>
      <xdr:row>55</xdr:row>
      <xdr:rowOff>180974</xdr:rowOff>
    </xdr:from>
    <xdr:to>
      <xdr:col>6</xdr:col>
      <xdr:colOff>28575</xdr:colOff>
      <xdr:row>77</xdr:row>
      <xdr:rowOff>171449</xdr:rowOff>
    </xdr:to>
    <xdr:graphicFrame macro="">
      <xdr:nvGraphicFramePr>
        <xdr:cNvPr id="4" name="Gráfico 3">
          <a:extLst>
            <a:ext uri="{FF2B5EF4-FFF2-40B4-BE49-F238E27FC236}">
              <a16:creationId xmlns:a16="http://schemas.microsoft.com/office/drawing/2014/main" id="{F993E957-D5C7-97BE-2644-90A264F52A4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xdr:col>
      <xdr:colOff>171449</xdr:colOff>
      <xdr:row>7</xdr:row>
      <xdr:rowOff>9524</xdr:rowOff>
    </xdr:from>
    <xdr:to>
      <xdr:col>6</xdr:col>
      <xdr:colOff>476249</xdr:colOff>
      <xdr:row>29</xdr:row>
      <xdr:rowOff>19049</xdr:rowOff>
    </xdr:to>
    <xdr:graphicFrame macro="">
      <xdr:nvGraphicFramePr>
        <xdr:cNvPr id="2" name="Gráfico 1">
          <a:extLst>
            <a:ext uri="{FF2B5EF4-FFF2-40B4-BE49-F238E27FC236}">
              <a16:creationId xmlns:a16="http://schemas.microsoft.com/office/drawing/2014/main" id="{79193AE2-07C2-F23F-F13E-B4394BC0A09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190499</xdr:colOff>
      <xdr:row>32</xdr:row>
      <xdr:rowOff>9525</xdr:rowOff>
    </xdr:from>
    <xdr:to>
      <xdr:col>6</xdr:col>
      <xdr:colOff>552449</xdr:colOff>
      <xdr:row>53</xdr:row>
      <xdr:rowOff>9525</xdr:rowOff>
    </xdr:to>
    <xdr:graphicFrame macro="">
      <xdr:nvGraphicFramePr>
        <xdr:cNvPr id="3" name="Gráfico 2">
          <a:extLst>
            <a:ext uri="{FF2B5EF4-FFF2-40B4-BE49-F238E27FC236}">
              <a16:creationId xmlns:a16="http://schemas.microsoft.com/office/drawing/2014/main" id="{E0EF29A0-4702-5141-BB56-CEBFEB6E0F0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152400</xdr:colOff>
      <xdr:row>16</xdr:row>
      <xdr:rowOff>180974</xdr:rowOff>
    </xdr:from>
    <xdr:to>
      <xdr:col>6</xdr:col>
      <xdr:colOff>66675</xdr:colOff>
      <xdr:row>38</xdr:row>
      <xdr:rowOff>133349</xdr:rowOff>
    </xdr:to>
    <xdr:graphicFrame macro="">
      <xdr:nvGraphicFramePr>
        <xdr:cNvPr id="3" name="Gráfico 2">
          <a:extLst>
            <a:ext uri="{FF2B5EF4-FFF2-40B4-BE49-F238E27FC236}">
              <a16:creationId xmlns:a16="http://schemas.microsoft.com/office/drawing/2014/main" id="{A06BAD84-2EFF-DDFF-5352-7E5BB305B92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142875</xdr:colOff>
      <xdr:row>41</xdr:row>
      <xdr:rowOff>0</xdr:rowOff>
    </xdr:from>
    <xdr:to>
      <xdr:col>6</xdr:col>
      <xdr:colOff>457200</xdr:colOff>
      <xdr:row>63</xdr:row>
      <xdr:rowOff>104775</xdr:rowOff>
    </xdr:to>
    <xdr:graphicFrame macro="">
      <xdr:nvGraphicFramePr>
        <xdr:cNvPr id="4" name="Gráfico 3">
          <a:extLst>
            <a:ext uri="{FF2B5EF4-FFF2-40B4-BE49-F238E27FC236}">
              <a16:creationId xmlns:a16="http://schemas.microsoft.com/office/drawing/2014/main" id="{DB968D5B-2209-00C2-6954-881849C47D4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133350</xdr:colOff>
      <xdr:row>66</xdr:row>
      <xdr:rowOff>171450</xdr:rowOff>
    </xdr:from>
    <xdr:to>
      <xdr:col>6</xdr:col>
      <xdr:colOff>466725</xdr:colOff>
      <xdr:row>86</xdr:row>
      <xdr:rowOff>133350</xdr:rowOff>
    </xdr:to>
    <xdr:graphicFrame macro="">
      <xdr:nvGraphicFramePr>
        <xdr:cNvPr id="5" name="Gráfico 4">
          <a:extLst>
            <a:ext uri="{FF2B5EF4-FFF2-40B4-BE49-F238E27FC236}">
              <a16:creationId xmlns:a16="http://schemas.microsoft.com/office/drawing/2014/main" id="{2FD38A3F-8A2E-A426-B0C0-27506BED69A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2</xdr:col>
      <xdr:colOff>276225</xdr:colOff>
      <xdr:row>42</xdr:row>
      <xdr:rowOff>180975</xdr:rowOff>
    </xdr:from>
    <xdr:to>
      <xdr:col>5</xdr:col>
      <xdr:colOff>723900</xdr:colOff>
      <xdr:row>71</xdr:row>
      <xdr:rowOff>123825</xdr:rowOff>
    </xdr:to>
    <xdr:graphicFrame macro="">
      <xdr:nvGraphicFramePr>
        <xdr:cNvPr id="2" name="Gráfico 1">
          <a:extLst>
            <a:ext uri="{FF2B5EF4-FFF2-40B4-BE49-F238E27FC236}">
              <a16:creationId xmlns:a16="http://schemas.microsoft.com/office/drawing/2014/main" id="{F40424D4-21BA-4D99-1470-E475B7E980B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209549</xdr:colOff>
      <xdr:row>75</xdr:row>
      <xdr:rowOff>19050</xdr:rowOff>
    </xdr:from>
    <xdr:to>
      <xdr:col>6</xdr:col>
      <xdr:colOff>733425</xdr:colOff>
      <xdr:row>100</xdr:row>
      <xdr:rowOff>171450</xdr:rowOff>
    </xdr:to>
    <xdr:graphicFrame macro="">
      <xdr:nvGraphicFramePr>
        <xdr:cNvPr id="3" name="Gráfico 2">
          <a:extLst>
            <a:ext uri="{FF2B5EF4-FFF2-40B4-BE49-F238E27FC236}">
              <a16:creationId xmlns:a16="http://schemas.microsoft.com/office/drawing/2014/main" id="{F87E16EC-99D5-F017-56D0-CBA471A468B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6</xdr:col>
      <xdr:colOff>19050</xdr:colOff>
      <xdr:row>15</xdr:row>
      <xdr:rowOff>171450</xdr:rowOff>
    </xdr:from>
    <xdr:to>
      <xdr:col>13</xdr:col>
      <xdr:colOff>28575</xdr:colOff>
      <xdr:row>39</xdr:row>
      <xdr:rowOff>38100</xdr:rowOff>
    </xdr:to>
    <xdr:graphicFrame macro="">
      <xdr:nvGraphicFramePr>
        <xdr:cNvPr id="2" name="Gráfico 1">
          <a:extLst>
            <a:ext uri="{FF2B5EF4-FFF2-40B4-BE49-F238E27FC236}">
              <a16:creationId xmlns:a16="http://schemas.microsoft.com/office/drawing/2014/main" id="{F2FAA73A-AE04-0519-E4AD-0C8578BBA45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2</xdr:col>
      <xdr:colOff>219074</xdr:colOff>
      <xdr:row>4</xdr:row>
      <xdr:rowOff>76200</xdr:rowOff>
    </xdr:from>
    <xdr:to>
      <xdr:col>4</xdr:col>
      <xdr:colOff>323849</xdr:colOff>
      <xdr:row>18</xdr:row>
      <xdr:rowOff>152400</xdr:rowOff>
    </xdr:to>
    <xdr:graphicFrame macro="">
      <xdr:nvGraphicFramePr>
        <xdr:cNvPr id="2" name="Gráfico 1">
          <a:extLst>
            <a:ext uri="{FF2B5EF4-FFF2-40B4-BE49-F238E27FC236}">
              <a16:creationId xmlns:a16="http://schemas.microsoft.com/office/drawing/2014/main" id="{99742BA0-5A67-D07C-0874-529778D9D48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190500</xdr:colOff>
      <xdr:row>24</xdr:row>
      <xdr:rowOff>0</xdr:rowOff>
    </xdr:from>
    <xdr:to>
      <xdr:col>6</xdr:col>
      <xdr:colOff>9525</xdr:colOff>
      <xdr:row>45</xdr:row>
      <xdr:rowOff>152400</xdr:rowOff>
    </xdr:to>
    <xdr:graphicFrame macro="">
      <xdr:nvGraphicFramePr>
        <xdr:cNvPr id="3" name="Gráfico 2">
          <a:extLst>
            <a:ext uri="{FF2B5EF4-FFF2-40B4-BE49-F238E27FC236}">
              <a16:creationId xmlns:a16="http://schemas.microsoft.com/office/drawing/2014/main" id="{1D9845B0-B420-C0B1-0A26-F726BEF8D34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68DF0-D728-4A01-AA0A-9CA97B94883F}">
  <dimension ref="A1:E507"/>
  <sheetViews>
    <sheetView tabSelected="1" workbookViewId="0">
      <selection activeCell="A10" sqref="A10"/>
    </sheetView>
  </sheetViews>
  <sheetFormatPr baseColWidth="10" defaultRowHeight="15" x14ac:dyDescent="0.25"/>
  <cols>
    <col min="1" max="1" width="69.85546875" customWidth="1"/>
    <col min="2" max="2" width="14.28515625" customWidth="1"/>
    <col min="3" max="3" width="62.5703125" customWidth="1"/>
    <col min="4" max="4" width="23.42578125" customWidth="1"/>
    <col min="5" max="5" width="15.28515625" customWidth="1"/>
  </cols>
  <sheetData>
    <row r="1" spans="1:5" x14ac:dyDescent="0.25">
      <c r="A1" s="2" t="s">
        <v>0</v>
      </c>
      <c r="B1" s="2" t="s">
        <v>1</v>
      </c>
      <c r="C1" s="2" t="s">
        <v>2</v>
      </c>
      <c r="D1" s="2" t="s">
        <v>3</v>
      </c>
      <c r="E1" s="2" t="s">
        <v>4</v>
      </c>
    </row>
    <row r="2" spans="1:5" x14ac:dyDescent="0.25">
      <c r="A2" s="3" t="s">
        <v>5</v>
      </c>
      <c r="B2" s="4">
        <v>45243</v>
      </c>
      <c r="C2" s="5" t="s">
        <v>6</v>
      </c>
      <c r="D2" s="6">
        <v>10652.94</v>
      </c>
    </row>
    <row r="3" spans="1:5" x14ac:dyDescent="0.25">
      <c r="A3" s="3" t="s">
        <v>7</v>
      </c>
      <c r="B3" s="4">
        <v>45253</v>
      </c>
      <c r="C3" s="3" t="s">
        <v>8</v>
      </c>
      <c r="D3" s="6">
        <v>1199.99</v>
      </c>
    </row>
    <row r="4" spans="1:5" x14ac:dyDescent="0.25">
      <c r="A4" s="3" t="s">
        <v>9</v>
      </c>
      <c r="B4" s="4">
        <v>45240</v>
      </c>
      <c r="C4" s="3" t="s">
        <v>10</v>
      </c>
      <c r="D4" s="6">
        <v>628</v>
      </c>
    </row>
    <row r="5" spans="1:5" x14ac:dyDescent="0.25">
      <c r="A5" s="3" t="s">
        <v>11</v>
      </c>
      <c r="B5" s="4">
        <v>45243</v>
      </c>
      <c r="C5" s="5" t="s">
        <v>12</v>
      </c>
      <c r="D5" s="6">
        <v>2500</v>
      </c>
    </row>
    <row r="6" spans="1:5" x14ac:dyDescent="0.25">
      <c r="A6" s="3" t="s">
        <v>13</v>
      </c>
      <c r="B6" s="4">
        <v>45253</v>
      </c>
      <c r="C6" s="3" t="s">
        <v>8</v>
      </c>
      <c r="D6" s="6">
        <v>1302</v>
      </c>
    </row>
    <row r="7" spans="1:5" x14ac:dyDescent="0.25">
      <c r="A7" s="3" t="s">
        <v>14</v>
      </c>
      <c r="B7" s="4">
        <v>45243</v>
      </c>
      <c r="C7" s="5" t="s">
        <v>12</v>
      </c>
      <c r="D7" s="6">
        <v>1800</v>
      </c>
    </row>
    <row r="8" spans="1:5" x14ac:dyDescent="0.25">
      <c r="A8" s="3" t="s">
        <v>15</v>
      </c>
      <c r="B8" s="4">
        <v>45243</v>
      </c>
      <c r="C8" s="5" t="s">
        <v>12</v>
      </c>
      <c r="D8" s="6">
        <v>622.44000000000005</v>
      </c>
    </row>
    <row r="9" spans="1:5" x14ac:dyDescent="0.25">
      <c r="A9" s="3" t="s">
        <v>16</v>
      </c>
      <c r="B9" s="4">
        <v>45243</v>
      </c>
      <c r="C9" s="3" t="s">
        <v>17</v>
      </c>
      <c r="D9" s="6">
        <v>144859.37</v>
      </c>
    </row>
    <row r="10" spans="1:5" x14ac:dyDescent="0.25">
      <c r="A10" s="3" t="s">
        <v>18</v>
      </c>
      <c r="B10" s="4">
        <v>45240</v>
      </c>
      <c r="C10" s="3" t="s">
        <v>10</v>
      </c>
      <c r="D10" s="6">
        <v>1200</v>
      </c>
    </row>
    <row r="11" spans="1:5" x14ac:dyDescent="0.25">
      <c r="A11" s="3" t="s">
        <v>19</v>
      </c>
      <c r="B11" s="4">
        <v>45252</v>
      </c>
      <c r="C11" s="3" t="s">
        <v>20</v>
      </c>
      <c r="D11" s="6">
        <v>5000</v>
      </c>
    </row>
    <row r="12" spans="1:5" x14ac:dyDescent="0.25">
      <c r="A12" s="3" t="s">
        <v>21</v>
      </c>
      <c r="B12" s="4">
        <v>45245</v>
      </c>
      <c r="C12" s="3" t="s">
        <v>22</v>
      </c>
      <c r="D12" s="6">
        <v>70244.67</v>
      </c>
    </row>
    <row r="13" spans="1:5" x14ac:dyDescent="0.25">
      <c r="A13" s="3" t="s">
        <v>23</v>
      </c>
      <c r="B13" s="4">
        <v>45243</v>
      </c>
      <c r="C13" s="5" t="s">
        <v>24</v>
      </c>
      <c r="D13" s="6">
        <v>23441.439999999999</v>
      </c>
    </row>
    <row r="14" spans="1:5" x14ac:dyDescent="0.25">
      <c r="A14" s="3" t="s">
        <v>25</v>
      </c>
      <c r="B14" s="4">
        <v>45243</v>
      </c>
      <c r="C14" s="5" t="s">
        <v>12</v>
      </c>
      <c r="D14" s="6">
        <v>28704.25</v>
      </c>
    </row>
    <row r="15" spans="1:5" x14ac:dyDescent="0.25">
      <c r="A15" s="3" t="s">
        <v>26</v>
      </c>
      <c r="B15" s="4">
        <v>45236</v>
      </c>
      <c r="C15" s="5" t="s">
        <v>27</v>
      </c>
      <c r="D15" s="6">
        <v>598837.25</v>
      </c>
    </row>
    <row r="16" spans="1:5" x14ac:dyDescent="0.25">
      <c r="A16" s="3" t="s">
        <v>26</v>
      </c>
      <c r="B16" s="4">
        <v>45236</v>
      </c>
      <c r="C16" s="5" t="s">
        <v>27</v>
      </c>
      <c r="D16" s="6">
        <v>1853766.6</v>
      </c>
    </row>
    <row r="17" spans="1:4" x14ac:dyDescent="0.25">
      <c r="A17" s="3" t="s">
        <v>28</v>
      </c>
      <c r="B17" s="4">
        <v>45253</v>
      </c>
      <c r="C17" s="3" t="s">
        <v>29</v>
      </c>
      <c r="D17" s="6">
        <v>500</v>
      </c>
    </row>
    <row r="18" spans="1:4" x14ac:dyDescent="0.25">
      <c r="A18" s="3" t="s">
        <v>30</v>
      </c>
      <c r="B18" s="4">
        <v>45247</v>
      </c>
      <c r="C18" s="3" t="s">
        <v>31</v>
      </c>
      <c r="D18" s="6">
        <v>8000</v>
      </c>
    </row>
    <row r="19" spans="1:4" x14ac:dyDescent="0.25">
      <c r="A19" s="3" t="s">
        <v>32</v>
      </c>
      <c r="B19" s="4">
        <v>45243</v>
      </c>
      <c r="C19" s="3" t="s">
        <v>33</v>
      </c>
      <c r="D19" s="6">
        <v>20000</v>
      </c>
    </row>
    <row r="20" spans="1:4" x14ac:dyDescent="0.25">
      <c r="A20" s="3" t="s">
        <v>34</v>
      </c>
      <c r="B20" s="4">
        <v>45253</v>
      </c>
      <c r="C20" s="3" t="s">
        <v>35</v>
      </c>
      <c r="D20" s="6">
        <v>1030.1099999999999</v>
      </c>
    </row>
    <row r="21" spans="1:4" x14ac:dyDescent="0.25">
      <c r="A21" s="3" t="s">
        <v>36</v>
      </c>
      <c r="B21" s="4">
        <v>45253</v>
      </c>
      <c r="C21" s="3" t="s">
        <v>37</v>
      </c>
      <c r="D21" s="6">
        <v>15625</v>
      </c>
    </row>
    <row r="22" spans="1:4" x14ac:dyDescent="0.25">
      <c r="A22" s="3" t="s">
        <v>38</v>
      </c>
      <c r="B22" s="4">
        <v>45243</v>
      </c>
      <c r="C22" s="3" t="s">
        <v>20</v>
      </c>
      <c r="D22" s="6">
        <v>3480</v>
      </c>
    </row>
    <row r="23" spans="1:4" x14ac:dyDescent="0.25">
      <c r="A23" s="3" t="s">
        <v>39</v>
      </c>
      <c r="B23" s="4">
        <v>45254</v>
      </c>
      <c r="C23" s="3" t="s">
        <v>40</v>
      </c>
      <c r="D23" s="6">
        <v>21859.87</v>
      </c>
    </row>
    <row r="24" spans="1:4" x14ac:dyDescent="0.25">
      <c r="A24" s="3" t="s">
        <v>41</v>
      </c>
      <c r="B24" s="4">
        <v>45253</v>
      </c>
      <c r="C24" s="5" t="s">
        <v>42</v>
      </c>
      <c r="D24" s="6">
        <v>50000</v>
      </c>
    </row>
    <row r="25" spans="1:4" x14ac:dyDescent="0.25">
      <c r="A25" s="3" t="s">
        <v>41</v>
      </c>
      <c r="B25" s="4">
        <v>45253</v>
      </c>
      <c r="C25" s="3" t="s">
        <v>37</v>
      </c>
      <c r="D25" s="6">
        <v>38333.33</v>
      </c>
    </row>
    <row r="26" spans="1:4" x14ac:dyDescent="0.25">
      <c r="A26" s="3" t="s">
        <v>43</v>
      </c>
      <c r="B26" s="4">
        <v>45254</v>
      </c>
      <c r="C26" s="3" t="s">
        <v>44</v>
      </c>
      <c r="D26" s="6">
        <v>58480.27</v>
      </c>
    </row>
    <row r="27" spans="1:4" x14ac:dyDescent="0.25">
      <c r="A27" s="3" t="s">
        <v>45</v>
      </c>
      <c r="B27" s="4">
        <v>45240</v>
      </c>
      <c r="C27" s="3" t="s">
        <v>10</v>
      </c>
      <c r="D27" s="6">
        <v>314</v>
      </c>
    </row>
    <row r="28" spans="1:4" x14ac:dyDescent="0.25">
      <c r="A28" s="3" t="s">
        <v>46</v>
      </c>
      <c r="B28" s="4">
        <v>45260</v>
      </c>
      <c r="C28" s="5" t="s">
        <v>27</v>
      </c>
      <c r="D28" s="6">
        <v>4836</v>
      </c>
    </row>
    <row r="29" spans="1:4" x14ac:dyDescent="0.25">
      <c r="A29" s="3" t="s">
        <v>46</v>
      </c>
      <c r="B29" s="4">
        <v>45260</v>
      </c>
      <c r="C29" s="5" t="s">
        <v>27</v>
      </c>
      <c r="D29" s="6">
        <v>188</v>
      </c>
    </row>
    <row r="30" spans="1:4" x14ac:dyDescent="0.25">
      <c r="A30" s="3" t="s">
        <v>47</v>
      </c>
      <c r="B30" s="4">
        <v>45260</v>
      </c>
      <c r="C30" s="5" t="s">
        <v>27</v>
      </c>
      <c r="D30" s="6">
        <v>84941</v>
      </c>
    </row>
    <row r="31" spans="1:4" x14ac:dyDescent="0.25">
      <c r="A31" s="3" t="s">
        <v>47</v>
      </c>
      <c r="B31" s="4">
        <v>45260</v>
      </c>
      <c r="C31" s="5" t="s">
        <v>27</v>
      </c>
      <c r="D31" s="6">
        <v>26013.78</v>
      </c>
    </row>
    <row r="32" spans="1:4" x14ac:dyDescent="0.25">
      <c r="A32" s="3" t="s">
        <v>48</v>
      </c>
      <c r="B32" s="4">
        <v>45243</v>
      </c>
      <c r="C32" s="3" t="s">
        <v>33</v>
      </c>
      <c r="D32" s="6">
        <v>50000</v>
      </c>
    </row>
    <row r="33" spans="1:4" x14ac:dyDescent="0.25">
      <c r="A33" s="3" t="s">
        <v>49</v>
      </c>
      <c r="B33" s="4">
        <v>45231</v>
      </c>
      <c r="C33" s="5" t="s">
        <v>50</v>
      </c>
      <c r="D33" s="6">
        <v>1724</v>
      </c>
    </row>
    <row r="34" spans="1:4" x14ac:dyDescent="0.25">
      <c r="A34" s="3" t="s">
        <v>49</v>
      </c>
      <c r="B34" s="4">
        <v>45252</v>
      </c>
      <c r="C34" s="3" t="s">
        <v>8</v>
      </c>
      <c r="D34" s="6">
        <v>728</v>
      </c>
    </row>
    <row r="35" spans="1:4" x14ac:dyDescent="0.25">
      <c r="A35" s="3" t="s">
        <v>51</v>
      </c>
      <c r="B35" s="4">
        <v>45253</v>
      </c>
      <c r="C35" s="3" t="s">
        <v>37</v>
      </c>
      <c r="D35" s="6">
        <v>40500</v>
      </c>
    </row>
    <row r="36" spans="1:4" x14ac:dyDescent="0.25">
      <c r="A36" s="3" t="s">
        <v>52</v>
      </c>
      <c r="B36" s="4">
        <v>45240</v>
      </c>
      <c r="C36" s="3" t="s">
        <v>10</v>
      </c>
      <c r="D36" s="6">
        <v>3250</v>
      </c>
    </row>
    <row r="37" spans="1:4" x14ac:dyDescent="0.25">
      <c r="A37" s="3" t="s">
        <v>53</v>
      </c>
      <c r="B37" s="4">
        <v>45253</v>
      </c>
      <c r="C37" s="3" t="s">
        <v>54</v>
      </c>
      <c r="D37" s="6">
        <v>80000</v>
      </c>
    </row>
    <row r="38" spans="1:4" x14ac:dyDescent="0.25">
      <c r="A38" s="3" t="s">
        <v>55</v>
      </c>
      <c r="B38" s="4">
        <v>45252</v>
      </c>
      <c r="C38" s="3" t="s">
        <v>20</v>
      </c>
      <c r="D38" s="6">
        <v>10000</v>
      </c>
    </row>
    <row r="39" spans="1:4" x14ac:dyDescent="0.25">
      <c r="A39" s="3" t="s">
        <v>56</v>
      </c>
      <c r="B39" s="4">
        <v>45253</v>
      </c>
      <c r="C39" s="3" t="s">
        <v>57</v>
      </c>
      <c r="D39" s="6">
        <v>8178</v>
      </c>
    </row>
    <row r="40" spans="1:4" x14ac:dyDescent="0.25">
      <c r="A40" s="3" t="s">
        <v>58</v>
      </c>
      <c r="B40" s="4">
        <v>45247</v>
      </c>
      <c r="C40" s="3" t="s">
        <v>59</v>
      </c>
      <c r="D40" s="6">
        <v>81626.62</v>
      </c>
    </row>
    <row r="41" spans="1:4" x14ac:dyDescent="0.25">
      <c r="A41" s="3" t="s">
        <v>58</v>
      </c>
      <c r="B41" s="4">
        <v>45253</v>
      </c>
      <c r="C41" s="3" t="s">
        <v>59</v>
      </c>
      <c r="D41" s="6">
        <v>67706.649999999994</v>
      </c>
    </row>
    <row r="42" spans="1:4" x14ac:dyDescent="0.25">
      <c r="A42" s="3" t="s">
        <v>58</v>
      </c>
      <c r="B42" s="4">
        <v>45253</v>
      </c>
      <c r="C42" s="3" t="s">
        <v>59</v>
      </c>
      <c r="D42" s="6">
        <v>140557.34</v>
      </c>
    </row>
    <row r="43" spans="1:4" x14ac:dyDescent="0.25">
      <c r="A43" s="3" t="s">
        <v>58</v>
      </c>
      <c r="B43" s="4">
        <v>45257</v>
      </c>
      <c r="C43" s="3" t="s">
        <v>60</v>
      </c>
      <c r="D43" s="6">
        <v>119827.34</v>
      </c>
    </row>
    <row r="44" spans="1:4" x14ac:dyDescent="0.25">
      <c r="A44" s="3" t="s">
        <v>61</v>
      </c>
      <c r="B44" s="4">
        <v>45240</v>
      </c>
      <c r="C44" s="3" t="s">
        <v>10</v>
      </c>
      <c r="D44" s="6">
        <v>1200</v>
      </c>
    </row>
    <row r="45" spans="1:4" x14ac:dyDescent="0.25">
      <c r="A45" s="3" t="s">
        <v>62</v>
      </c>
      <c r="B45" s="4">
        <v>45239</v>
      </c>
      <c r="C45" s="3" t="s">
        <v>63</v>
      </c>
      <c r="D45" s="6">
        <v>7500</v>
      </c>
    </row>
    <row r="46" spans="1:4" x14ac:dyDescent="0.25">
      <c r="A46" s="3" t="s">
        <v>64</v>
      </c>
      <c r="B46" s="4">
        <v>45243</v>
      </c>
      <c r="C46" s="5" t="s">
        <v>65</v>
      </c>
      <c r="D46" s="6">
        <v>125000</v>
      </c>
    </row>
    <row r="47" spans="1:4" x14ac:dyDescent="0.25">
      <c r="A47" s="3" t="s">
        <v>66</v>
      </c>
      <c r="B47" s="4">
        <v>45238</v>
      </c>
      <c r="C47" s="5" t="s">
        <v>67</v>
      </c>
      <c r="D47" s="6">
        <v>21026.55</v>
      </c>
    </row>
    <row r="48" spans="1:4" x14ac:dyDescent="0.25">
      <c r="A48" s="3" t="s">
        <v>68</v>
      </c>
      <c r="B48" s="4">
        <v>45253</v>
      </c>
      <c r="C48" s="3" t="s">
        <v>37</v>
      </c>
      <c r="D48" s="6">
        <v>33000</v>
      </c>
    </row>
    <row r="49" spans="1:4" x14ac:dyDescent="0.25">
      <c r="A49" s="3" t="s">
        <v>69</v>
      </c>
      <c r="B49" s="4">
        <v>45253</v>
      </c>
      <c r="C49" s="3" t="s">
        <v>37</v>
      </c>
      <c r="D49" s="6">
        <v>22500</v>
      </c>
    </row>
    <row r="50" spans="1:4" x14ac:dyDescent="0.25">
      <c r="A50" s="3" t="s">
        <v>70</v>
      </c>
      <c r="B50" s="4">
        <v>45253</v>
      </c>
      <c r="C50" s="5" t="s">
        <v>71</v>
      </c>
      <c r="D50" s="6">
        <v>8454.2800000000007</v>
      </c>
    </row>
    <row r="51" spans="1:4" x14ac:dyDescent="0.25">
      <c r="A51" s="3" t="s">
        <v>72</v>
      </c>
      <c r="B51" s="4">
        <v>45253</v>
      </c>
      <c r="C51" s="5" t="s">
        <v>73</v>
      </c>
      <c r="D51" s="6">
        <v>4000</v>
      </c>
    </row>
    <row r="52" spans="1:4" x14ac:dyDescent="0.25">
      <c r="A52" s="3" t="s">
        <v>74</v>
      </c>
      <c r="B52" s="4">
        <v>45240</v>
      </c>
      <c r="C52" s="3" t="s">
        <v>10</v>
      </c>
      <c r="D52" s="6">
        <v>1200</v>
      </c>
    </row>
    <row r="53" spans="1:4" x14ac:dyDescent="0.25">
      <c r="A53" s="3" t="s">
        <v>75</v>
      </c>
      <c r="B53" s="4">
        <v>45239</v>
      </c>
      <c r="C53" s="3" t="s">
        <v>76</v>
      </c>
      <c r="D53" s="6">
        <v>7500</v>
      </c>
    </row>
    <row r="54" spans="1:4" x14ac:dyDescent="0.25">
      <c r="A54" s="3" t="s">
        <v>75</v>
      </c>
      <c r="B54" s="4">
        <v>45253</v>
      </c>
      <c r="C54" s="3" t="s">
        <v>44</v>
      </c>
      <c r="D54" s="6">
        <v>1170.1099999999999</v>
      </c>
    </row>
    <row r="55" spans="1:4" x14ac:dyDescent="0.25">
      <c r="A55" s="3" t="s">
        <v>75</v>
      </c>
      <c r="B55" s="4">
        <v>45253</v>
      </c>
      <c r="C55" s="3" t="s">
        <v>77</v>
      </c>
      <c r="D55" s="6">
        <v>1600</v>
      </c>
    </row>
    <row r="56" spans="1:4" x14ac:dyDescent="0.25">
      <c r="A56" s="3" t="s">
        <v>78</v>
      </c>
      <c r="B56" s="4">
        <v>45253</v>
      </c>
      <c r="C56" s="5" t="s">
        <v>79</v>
      </c>
      <c r="D56" s="6">
        <v>67212.7</v>
      </c>
    </row>
    <row r="57" spans="1:4" x14ac:dyDescent="0.25">
      <c r="A57" s="3" t="s">
        <v>80</v>
      </c>
      <c r="B57" s="4">
        <v>45231</v>
      </c>
      <c r="C57" s="5" t="s">
        <v>81</v>
      </c>
      <c r="D57" s="6">
        <v>585.15</v>
      </c>
    </row>
    <row r="58" spans="1:4" x14ac:dyDescent="0.25">
      <c r="A58" s="3" t="s">
        <v>80</v>
      </c>
      <c r="B58" s="4">
        <v>45243</v>
      </c>
      <c r="C58" s="3" t="s">
        <v>37</v>
      </c>
      <c r="D58" s="6">
        <v>24320.36</v>
      </c>
    </row>
    <row r="59" spans="1:4" x14ac:dyDescent="0.25">
      <c r="A59" s="3" t="s">
        <v>80</v>
      </c>
      <c r="B59" s="4">
        <v>45244</v>
      </c>
      <c r="C59" s="3" t="s">
        <v>82</v>
      </c>
      <c r="D59" s="6">
        <v>89745</v>
      </c>
    </row>
    <row r="60" spans="1:4" x14ac:dyDescent="0.25">
      <c r="A60" s="3" t="s">
        <v>80</v>
      </c>
      <c r="B60" s="4">
        <v>45244</v>
      </c>
      <c r="C60" s="5" t="s">
        <v>81</v>
      </c>
      <c r="D60" s="6">
        <v>4352069.0599999996</v>
      </c>
    </row>
    <row r="61" spans="1:4" x14ac:dyDescent="0.25">
      <c r="A61" s="3" t="s">
        <v>80</v>
      </c>
      <c r="B61" s="4">
        <v>45245</v>
      </c>
      <c r="C61" s="3" t="s">
        <v>82</v>
      </c>
      <c r="D61" s="6">
        <v>127299</v>
      </c>
    </row>
    <row r="62" spans="1:4" x14ac:dyDescent="0.25">
      <c r="A62" s="3" t="s">
        <v>80</v>
      </c>
      <c r="B62" s="4">
        <v>45257</v>
      </c>
      <c r="C62" s="3" t="s">
        <v>82</v>
      </c>
      <c r="D62" s="6">
        <v>332929</v>
      </c>
    </row>
    <row r="63" spans="1:4" x14ac:dyDescent="0.25">
      <c r="A63" s="3" t="s">
        <v>80</v>
      </c>
      <c r="B63" s="4">
        <v>45257</v>
      </c>
      <c r="C63" s="5" t="s">
        <v>81</v>
      </c>
      <c r="D63" s="6">
        <v>664155</v>
      </c>
    </row>
    <row r="64" spans="1:4" x14ac:dyDescent="0.25">
      <c r="A64" s="3" t="s">
        <v>80</v>
      </c>
      <c r="B64" s="4">
        <v>45257</v>
      </c>
      <c r="C64" s="5" t="s">
        <v>81</v>
      </c>
      <c r="D64" s="6">
        <v>274950</v>
      </c>
    </row>
    <row r="65" spans="1:4" x14ac:dyDescent="0.25">
      <c r="A65" s="3" t="s">
        <v>83</v>
      </c>
      <c r="B65" s="4">
        <v>45231</v>
      </c>
      <c r="C65" s="3" t="s">
        <v>84</v>
      </c>
      <c r="D65" s="6">
        <v>71511.820000000007</v>
      </c>
    </row>
    <row r="66" spans="1:4" x14ac:dyDescent="0.25">
      <c r="A66" s="3" t="s">
        <v>83</v>
      </c>
      <c r="B66" s="4">
        <v>45239</v>
      </c>
      <c r="C66" s="3" t="s">
        <v>84</v>
      </c>
      <c r="D66" s="6">
        <v>40674.089999999997</v>
      </c>
    </row>
    <row r="67" spans="1:4" x14ac:dyDescent="0.25">
      <c r="A67" s="3" t="s">
        <v>83</v>
      </c>
      <c r="B67" s="4">
        <v>45240</v>
      </c>
      <c r="C67" s="3" t="s">
        <v>59</v>
      </c>
      <c r="D67" s="6">
        <v>14286.33</v>
      </c>
    </row>
    <row r="68" spans="1:4" x14ac:dyDescent="0.25">
      <c r="A68" s="3" t="s">
        <v>85</v>
      </c>
      <c r="B68" s="4">
        <v>45243</v>
      </c>
      <c r="C68" s="3" t="s">
        <v>77</v>
      </c>
      <c r="D68" s="6">
        <v>4872</v>
      </c>
    </row>
    <row r="69" spans="1:4" x14ac:dyDescent="0.25">
      <c r="A69" s="3" t="s">
        <v>86</v>
      </c>
      <c r="B69" s="4">
        <v>45253</v>
      </c>
      <c r="C69" s="3" t="s">
        <v>37</v>
      </c>
      <c r="D69" s="6">
        <v>6666.66</v>
      </c>
    </row>
    <row r="70" spans="1:4" x14ac:dyDescent="0.25">
      <c r="A70" s="3" t="s">
        <v>87</v>
      </c>
      <c r="B70" s="4">
        <v>45253</v>
      </c>
      <c r="C70" s="3" t="s">
        <v>37</v>
      </c>
      <c r="D70" s="6">
        <v>7500</v>
      </c>
    </row>
    <row r="71" spans="1:4" x14ac:dyDescent="0.25">
      <c r="A71" s="3" t="s">
        <v>88</v>
      </c>
      <c r="B71" s="4">
        <v>45260</v>
      </c>
      <c r="C71" s="5" t="s">
        <v>89</v>
      </c>
      <c r="D71" s="6">
        <v>112365</v>
      </c>
    </row>
    <row r="72" spans="1:4" x14ac:dyDescent="0.25">
      <c r="A72" s="3" t="s">
        <v>90</v>
      </c>
      <c r="B72" s="4">
        <v>45243</v>
      </c>
      <c r="C72" s="5" t="s">
        <v>91</v>
      </c>
      <c r="D72" s="6">
        <v>50000</v>
      </c>
    </row>
    <row r="73" spans="1:4" x14ac:dyDescent="0.25">
      <c r="A73" s="3" t="s">
        <v>90</v>
      </c>
      <c r="B73" s="4">
        <v>45253</v>
      </c>
      <c r="C73" s="5" t="s">
        <v>92</v>
      </c>
      <c r="D73" s="6">
        <v>117853.6</v>
      </c>
    </row>
    <row r="74" spans="1:4" x14ac:dyDescent="0.25">
      <c r="A74" s="3" t="s">
        <v>93</v>
      </c>
      <c r="B74" s="4">
        <v>45231</v>
      </c>
      <c r="C74" s="3" t="s">
        <v>94</v>
      </c>
      <c r="D74" s="6">
        <v>489421.38</v>
      </c>
    </row>
    <row r="75" spans="1:4" x14ac:dyDescent="0.25">
      <c r="A75" s="3" t="s">
        <v>93</v>
      </c>
      <c r="B75" s="4">
        <v>45231</v>
      </c>
      <c r="C75" s="3" t="s">
        <v>94</v>
      </c>
      <c r="D75" s="6">
        <v>610982.64</v>
      </c>
    </row>
    <row r="76" spans="1:4" x14ac:dyDescent="0.25">
      <c r="A76" s="3" t="s">
        <v>93</v>
      </c>
      <c r="B76" s="4">
        <v>45239</v>
      </c>
      <c r="C76" s="3" t="s">
        <v>94</v>
      </c>
      <c r="D76" s="6">
        <v>255451.3</v>
      </c>
    </row>
    <row r="77" spans="1:4" x14ac:dyDescent="0.25">
      <c r="A77" s="3" t="s">
        <v>93</v>
      </c>
      <c r="B77" s="4">
        <v>45241</v>
      </c>
      <c r="C77" s="3" t="s">
        <v>95</v>
      </c>
      <c r="D77" s="6">
        <v>300000</v>
      </c>
    </row>
    <row r="78" spans="1:4" x14ac:dyDescent="0.25">
      <c r="A78" s="3" t="s">
        <v>93</v>
      </c>
      <c r="B78" s="4">
        <v>45241</v>
      </c>
      <c r="C78" s="3" t="s">
        <v>95</v>
      </c>
      <c r="D78" s="6">
        <v>156303.31</v>
      </c>
    </row>
    <row r="79" spans="1:4" x14ac:dyDescent="0.25">
      <c r="A79" s="3" t="s">
        <v>93</v>
      </c>
      <c r="B79" s="4">
        <v>45246</v>
      </c>
      <c r="C79" s="3" t="s">
        <v>96</v>
      </c>
      <c r="D79" s="6">
        <v>1692712.58</v>
      </c>
    </row>
    <row r="80" spans="1:4" x14ac:dyDescent="0.25">
      <c r="A80" s="3" t="s">
        <v>93</v>
      </c>
      <c r="B80" s="4">
        <v>45246</v>
      </c>
      <c r="C80" s="3" t="s">
        <v>96</v>
      </c>
      <c r="D80" s="6">
        <v>1270505.75</v>
      </c>
    </row>
    <row r="81" spans="1:4" x14ac:dyDescent="0.25">
      <c r="A81" s="3" t="s">
        <v>93</v>
      </c>
      <c r="B81" s="4">
        <v>45246</v>
      </c>
      <c r="C81" s="3" t="s">
        <v>97</v>
      </c>
      <c r="D81" s="6">
        <v>990721.25</v>
      </c>
    </row>
    <row r="82" spans="1:4" x14ac:dyDescent="0.25">
      <c r="A82" s="3" t="s">
        <v>93</v>
      </c>
      <c r="B82" s="4">
        <v>45246</v>
      </c>
      <c r="C82" s="3" t="s">
        <v>97</v>
      </c>
      <c r="D82" s="6">
        <v>1308727</v>
      </c>
    </row>
    <row r="83" spans="1:4" x14ac:dyDescent="0.25">
      <c r="A83" s="3" t="s">
        <v>93</v>
      </c>
      <c r="B83" s="4">
        <v>45259</v>
      </c>
      <c r="C83" s="3" t="s">
        <v>95</v>
      </c>
      <c r="D83" s="6">
        <v>3000000</v>
      </c>
    </row>
    <row r="84" spans="1:4" x14ac:dyDescent="0.25">
      <c r="A84" s="3" t="s">
        <v>98</v>
      </c>
      <c r="B84" s="4">
        <v>45253</v>
      </c>
      <c r="C84" s="3" t="s">
        <v>37</v>
      </c>
      <c r="D84" s="6">
        <v>14285</v>
      </c>
    </row>
    <row r="85" spans="1:4" x14ac:dyDescent="0.25">
      <c r="A85" s="3" t="s">
        <v>99</v>
      </c>
      <c r="B85" s="4">
        <v>45244</v>
      </c>
      <c r="C85" s="5" t="s">
        <v>100</v>
      </c>
      <c r="D85" s="6">
        <v>19773.439999999999</v>
      </c>
    </row>
    <row r="86" spans="1:4" x14ac:dyDescent="0.25">
      <c r="A86" s="3" t="s">
        <v>99</v>
      </c>
      <c r="B86" s="4">
        <v>45244</v>
      </c>
      <c r="C86" s="5" t="s">
        <v>101</v>
      </c>
      <c r="D86" s="6">
        <v>269007.2</v>
      </c>
    </row>
    <row r="87" spans="1:4" x14ac:dyDescent="0.25">
      <c r="A87" s="3" t="s">
        <v>102</v>
      </c>
      <c r="B87" s="4">
        <v>45239</v>
      </c>
      <c r="C87" s="3" t="s">
        <v>103</v>
      </c>
      <c r="D87" s="6">
        <v>1035102.61</v>
      </c>
    </row>
    <row r="88" spans="1:4" x14ac:dyDescent="0.25">
      <c r="A88" s="3" t="s">
        <v>102</v>
      </c>
      <c r="B88" s="4">
        <v>45260</v>
      </c>
      <c r="C88" s="3" t="s">
        <v>103</v>
      </c>
      <c r="D88" s="6">
        <v>610934.74</v>
      </c>
    </row>
    <row r="89" spans="1:4" x14ac:dyDescent="0.25">
      <c r="A89" s="3" t="s">
        <v>104</v>
      </c>
      <c r="B89" s="4">
        <v>45243</v>
      </c>
      <c r="C89" s="3" t="s">
        <v>10</v>
      </c>
      <c r="D89" s="6">
        <v>3345.44</v>
      </c>
    </row>
    <row r="90" spans="1:4" x14ac:dyDescent="0.25">
      <c r="A90" s="3" t="s">
        <v>105</v>
      </c>
      <c r="B90" s="4">
        <v>45245</v>
      </c>
      <c r="C90" s="3" t="s">
        <v>59</v>
      </c>
      <c r="D90" s="6">
        <v>88709.47</v>
      </c>
    </row>
    <row r="91" spans="1:4" x14ac:dyDescent="0.25">
      <c r="A91" s="3" t="s">
        <v>105</v>
      </c>
      <c r="B91" s="4">
        <v>45252</v>
      </c>
      <c r="C91" s="3" t="s">
        <v>59</v>
      </c>
      <c r="D91" s="6">
        <v>73030.960000000006</v>
      </c>
    </row>
    <row r="92" spans="1:4" x14ac:dyDescent="0.25">
      <c r="A92" s="3" t="s">
        <v>105</v>
      </c>
      <c r="B92" s="4">
        <v>45253</v>
      </c>
      <c r="C92" s="3" t="s">
        <v>59</v>
      </c>
      <c r="D92" s="6">
        <v>48809.16</v>
      </c>
    </row>
    <row r="93" spans="1:4" x14ac:dyDescent="0.25">
      <c r="A93" s="3" t="s">
        <v>106</v>
      </c>
      <c r="B93" s="4">
        <v>45233</v>
      </c>
      <c r="C93" s="5" t="s">
        <v>27</v>
      </c>
      <c r="D93" s="6">
        <v>1156454.54</v>
      </c>
    </row>
    <row r="94" spans="1:4" x14ac:dyDescent="0.25">
      <c r="A94" s="3" t="s">
        <v>106</v>
      </c>
      <c r="B94" s="4">
        <v>45233</v>
      </c>
      <c r="C94" s="5" t="s">
        <v>27</v>
      </c>
      <c r="D94" s="6">
        <v>418984.32</v>
      </c>
    </row>
    <row r="95" spans="1:4" x14ac:dyDescent="0.25">
      <c r="A95" s="3" t="s">
        <v>106</v>
      </c>
      <c r="B95" s="4">
        <v>45260</v>
      </c>
      <c r="C95" s="5" t="s">
        <v>27</v>
      </c>
      <c r="D95" s="6">
        <v>1154488.1599999999</v>
      </c>
    </row>
    <row r="96" spans="1:4" x14ac:dyDescent="0.25">
      <c r="A96" s="3" t="s">
        <v>106</v>
      </c>
      <c r="B96" s="4">
        <v>45260</v>
      </c>
      <c r="C96" s="5" t="s">
        <v>27</v>
      </c>
      <c r="D96" s="6">
        <v>424831.38</v>
      </c>
    </row>
    <row r="97" spans="1:4" x14ac:dyDescent="0.25">
      <c r="A97" s="3" t="s">
        <v>106</v>
      </c>
      <c r="B97" s="4">
        <v>45260</v>
      </c>
      <c r="C97" s="5" t="s">
        <v>27</v>
      </c>
      <c r="D97" s="6">
        <v>1156260.81</v>
      </c>
    </row>
    <row r="98" spans="1:4" x14ac:dyDescent="0.25">
      <c r="A98" s="3" t="s">
        <v>106</v>
      </c>
      <c r="B98" s="4">
        <v>45260</v>
      </c>
      <c r="C98" s="5" t="s">
        <v>27</v>
      </c>
      <c r="D98" s="6">
        <v>424326.79</v>
      </c>
    </row>
    <row r="99" spans="1:4" x14ac:dyDescent="0.25">
      <c r="A99" s="3" t="s">
        <v>107</v>
      </c>
      <c r="B99" s="4">
        <v>45243</v>
      </c>
      <c r="C99" s="3" t="s">
        <v>108</v>
      </c>
      <c r="D99" s="6">
        <v>23250</v>
      </c>
    </row>
    <row r="100" spans="1:4" x14ac:dyDescent="0.25">
      <c r="A100" s="3" t="s">
        <v>107</v>
      </c>
      <c r="B100" s="4">
        <v>45253</v>
      </c>
      <c r="C100" s="3" t="s">
        <v>108</v>
      </c>
      <c r="D100" s="6">
        <v>111740</v>
      </c>
    </row>
    <row r="101" spans="1:4" x14ac:dyDescent="0.25">
      <c r="A101" s="3" t="s">
        <v>109</v>
      </c>
      <c r="B101" s="4">
        <v>45244</v>
      </c>
      <c r="C101" s="3" t="s">
        <v>110</v>
      </c>
      <c r="D101" s="6">
        <v>469</v>
      </c>
    </row>
    <row r="102" spans="1:4" x14ac:dyDescent="0.25">
      <c r="A102" s="3" t="s">
        <v>111</v>
      </c>
      <c r="B102" s="4">
        <v>45240</v>
      </c>
      <c r="C102" s="3" t="s">
        <v>10</v>
      </c>
      <c r="D102" s="6">
        <v>1200</v>
      </c>
    </row>
    <row r="103" spans="1:4" x14ac:dyDescent="0.25">
      <c r="A103" s="3" t="s">
        <v>112</v>
      </c>
      <c r="B103" s="4">
        <v>45253</v>
      </c>
      <c r="C103" s="3" t="s">
        <v>113</v>
      </c>
      <c r="D103" s="6">
        <v>327037.5</v>
      </c>
    </row>
    <row r="104" spans="1:4" x14ac:dyDescent="0.25">
      <c r="A104" s="3" t="s">
        <v>114</v>
      </c>
      <c r="B104" s="4">
        <v>45254</v>
      </c>
      <c r="C104" s="3" t="s">
        <v>40</v>
      </c>
      <c r="D104" s="6">
        <v>24393.16</v>
      </c>
    </row>
    <row r="105" spans="1:4" x14ac:dyDescent="0.25">
      <c r="A105" s="3" t="s">
        <v>115</v>
      </c>
      <c r="B105" s="4">
        <v>45253</v>
      </c>
      <c r="C105" s="3" t="s">
        <v>29</v>
      </c>
      <c r="D105" s="6">
        <v>1000</v>
      </c>
    </row>
    <row r="106" spans="1:4" x14ac:dyDescent="0.25">
      <c r="A106" s="3" t="s">
        <v>116</v>
      </c>
      <c r="B106" s="4">
        <v>45243</v>
      </c>
      <c r="C106" s="5" t="s">
        <v>117</v>
      </c>
      <c r="D106" s="6">
        <v>48710.45</v>
      </c>
    </row>
    <row r="107" spans="1:4" x14ac:dyDescent="0.25">
      <c r="A107" s="3" t="s">
        <v>118</v>
      </c>
      <c r="B107" s="4">
        <v>45253</v>
      </c>
      <c r="C107" s="3" t="s">
        <v>37</v>
      </c>
      <c r="D107" s="6">
        <v>93750</v>
      </c>
    </row>
    <row r="108" spans="1:4" x14ac:dyDescent="0.25">
      <c r="A108" s="3" t="s">
        <v>119</v>
      </c>
      <c r="B108" s="4">
        <v>45243</v>
      </c>
      <c r="C108" s="3" t="s">
        <v>10</v>
      </c>
      <c r="D108" s="6">
        <v>150000</v>
      </c>
    </row>
    <row r="109" spans="1:4" x14ac:dyDescent="0.25">
      <c r="A109" s="3" t="s">
        <v>119</v>
      </c>
      <c r="B109" s="4">
        <v>45253</v>
      </c>
      <c r="C109" s="3" t="s">
        <v>10</v>
      </c>
      <c r="D109" s="6">
        <v>200000</v>
      </c>
    </row>
    <row r="110" spans="1:4" x14ac:dyDescent="0.25">
      <c r="A110" s="3" t="s">
        <v>120</v>
      </c>
      <c r="B110" s="4">
        <v>45236</v>
      </c>
      <c r="C110" s="3" t="s">
        <v>121</v>
      </c>
      <c r="D110" s="6">
        <v>253402</v>
      </c>
    </row>
    <row r="111" spans="1:4" x14ac:dyDescent="0.25">
      <c r="A111" s="3" t="s">
        <v>122</v>
      </c>
      <c r="B111" s="4">
        <v>45252</v>
      </c>
      <c r="C111" s="3" t="s">
        <v>20</v>
      </c>
      <c r="D111" s="6">
        <v>15000</v>
      </c>
    </row>
    <row r="112" spans="1:4" x14ac:dyDescent="0.25">
      <c r="A112" s="3" t="s">
        <v>123</v>
      </c>
      <c r="B112" s="4">
        <v>45243</v>
      </c>
      <c r="C112" s="3" t="s">
        <v>124</v>
      </c>
      <c r="D112" s="6">
        <v>3013.68</v>
      </c>
    </row>
    <row r="113" spans="1:4" x14ac:dyDescent="0.25">
      <c r="A113" s="3" t="s">
        <v>125</v>
      </c>
      <c r="B113" s="4">
        <v>45258</v>
      </c>
      <c r="C113" s="3" t="s">
        <v>126</v>
      </c>
      <c r="D113" s="6">
        <v>5000000</v>
      </c>
    </row>
    <row r="114" spans="1:4" x14ac:dyDescent="0.25">
      <c r="A114" s="3" t="s">
        <v>127</v>
      </c>
      <c r="B114" s="4">
        <v>45243</v>
      </c>
      <c r="C114" s="5" t="s">
        <v>12</v>
      </c>
      <c r="D114" s="6">
        <v>748.66</v>
      </c>
    </row>
    <row r="115" spans="1:4" x14ac:dyDescent="0.25">
      <c r="A115" s="3" t="s">
        <v>128</v>
      </c>
      <c r="B115" s="4">
        <v>45243</v>
      </c>
      <c r="C115" s="5" t="s">
        <v>12</v>
      </c>
      <c r="D115" s="6">
        <v>780.56</v>
      </c>
    </row>
    <row r="116" spans="1:4" x14ac:dyDescent="0.25">
      <c r="A116" s="3" t="s">
        <v>129</v>
      </c>
      <c r="B116" s="4">
        <v>45240</v>
      </c>
      <c r="C116" s="3" t="s">
        <v>10</v>
      </c>
      <c r="D116" s="6">
        <v>1200</v>
      </c>
    </row>
    <row r="117" spans="1:4" x14ac:dyDescent="0.25">
      <c r="A117" s="3" t="s">
        <v>130</v>
      </c>
      <c r="B117" s="4">
        <v>45240</v>
      </c>
      <c r="C117" s="3" t="s">
        <v>10</v>
      </c>
      <c r="D117" s="6">
        <v>1200</v>
      </c>
    </row>
    <row r="118" spans="1:4" x14ac:dyDescent="0.25">
      <c r="A118" s="3" t="s">
        <v>131</v>
      </c>
      <c r="B118" s="4">
        <v>45233</v>
      </c>
      <c r="C118" s="3" t="s">
        <v>22</v>
      </c>
      <c r="D118" s="6">
        <v>68602.59</v>
      </c>
    </row>
    <row r="119" spans="1:4" x14ac:dyDescent="0.25">
      <c r="A119" s="3" t="s">
        <v>132</v>
      </c>
      <c r="B119" s="4">
        <v>45240</v>
      </c>
      <c r="C119" s="3" t="s">
        <v>133</v>
      </c>
      <c r="D119" s="6">
        <v>36006.129999999997</v>
      </c>
    </row>
    <row r="120" spans="1:4" x14ac:dyDescent="0.25">
      <c r="A120" s="3" t="s">
        <v>132</v>
      </c>
      <c r="B120" s="4">
        <v>45252</v>
      </c>
      <c r="C120" s="3" t="s">
        <v>133</v>
      </c>
      <c r="D120" s="6">
        <v>46266.239999999998</v>
      </c>
    </row>
    <row r="121" spans="1:4" x14ac:dyDescent="0.25">
      <c r="A121" s="3" t="s">
        <v>134</v>
      </c>
      <c r="B121" s="4">
        <v>45233</v>
      </c>
      <c r="C121" s="3" t="s">
        <v>77</v>
      </c>
      <c r="D121" s="6">
        <v>3184.75</v>
      </c>
    </row>
    <row r="122" spans="1:4" x14ac:dyDescent="0.25">
      <c r="A122" s="3" t="s">
        <v>134</v>
      </c>
      <c r="B122" s="4">
        <v>45238</v>
      </c>
      <c r="C122" s="3" t="s">
        <v>77</v>
      </c>
      <c r="D122" s="6">
        <v>3498.47</v>
      </c>
    </row>
    <row r="123" spans="1:4" x14ac:dyDescent="0.25">
      <c r="A123" s="3" t="s">
        <v>134</v>
      </c>
      <c r="B123" s="4">
        <v>45240</v>
      </c>
      <c r="C123" s="3" t="s">
        <v>44</v>
      </c>
      <c r="D123" s="6">
        <v>2801.16</v>
      </c>
    </row>
    <row r="124" spans="1:4" x14ac:dyDescent="0.25">
      <c r="A124" s="3" t="s">
        <v>134</v>
      </c>
      <c r="B124" s="4">
        <v>45240</v>
      </c>
      <c r="C124" s="3" t="s">
        <v>44</v>
      </c>
      <c r="D124" s="6">
        <v>2801.16</v>
      </c>
    </row>
    <row r="125" spans="1:4" x14ac:dyDescent="0.25">
      <c r="A125" s="3" t="s">
        <v>134</v>
      </c>
      <c r="B125" s="4">
        <v>45243</v>
      </c>
      <c r="C125" s="3" t="s">
        <v>77</v>
      </c>
      <c r="D125" s="6">
        <v>5311.27</v>
      </c>
    </row>
    <row r="126" spans="1:4" x14ac:dyDescent="0.25">
      <c r="A126" s="3" t="s">
        <v>134</v>
      </c>
      <c r="B126" s="4">
        <v>45243</v>
      </c>
      <c r="C126" s="3" t="s">
        <v>77</v>
      </c>
      <c r="D126" s="6">
        <v>5311.27</v>
      </c>
    </row>
    <row r="127" spans="1:4" x14ac:dyDescent="0.25">
      <c r="A127" s="3" t="s">
        <v>134</v>
      </c>
      <c r="B127" s="4">
        <v>45253</v>
      </c>
      <c r="C127" s="3" t="s">
        <v>77</v>
      </c>
      <c r="D127" s="6">
        <v>3554.04</v>
      </c>
    </row>
    <row r="128" spans="1:4" x14ac:dyDescent="0.25">
      <c r="A128" s="3" t="s">
        <v>135</v>
      </c>
      <c r="B128" s="4">
        <v>45253</v>
      </c>
      <c r="C128" s="3" t="s">
        <v>29</v>
      </c>
      <c r="D128" s="6">
        <v>609</v>
      </c>
    </row>
    <row r="129" spans="1:4" x14ac:dyDescent="0.25">
      <c r="A129" s="3" t="s">
        <v>135</v>
      </c>
      <c r="B129" s="4">
        <v>45253</v>
      </c>
      <c r="C129" s="3" t="s">
        <v>8</v>
      </c>
      <c r="D129" s="6">
        <v>1498</v>
      </c>
    </row>
    <row r="130" spans="1:4" x14ac:dyDescent="0.25">
      <c r="A130" s="3" t="s">
        <v>135</v>
      </c>
      <c r="B130" s="4">
        <v>45253</v>
      </c>
      <c r="C130" s="3" t="s">
        <v>8</v>
      </c>
      <c r="D130" s="6">
        <v>2586</v>
      </c>
    </row>
    <row r="131" spans="1:4" x14ac:dyDescent="0.25">
      <c r="A131" s="3" t="s">
        <v>136</v>
      </c>
      <c r="B131" s="4">
        <v>45253</v>
      </c>
      <c r="C131" s="3" t="s">
        <v>44</v>
      </c>
      <c r="D131" s="6">
        <v>4717.3500000000004</v>
      </c>
    </row>
    <row r="132" spans="1:4" x14ac:dyDescent="0.25">
      <c r="A132" s="3" t="s">
        <v>136</v>
      </c>
      <c r="B132" s="4">
        <v>45253</v>
      </c>
      <c r="C132" s="3" t="s">
        <v>44</v>
      </c>
      <c r="D132" s="6">
        <v>8456.2199999999993</v>
      </c>
    </row>
    <row r="133" spans="1:4" x14ac:dyDescent="0.25">
      <c r="A133" s="3" t="s">
        <v>137</v>
      </c>
      <c r="B133" s="4">
        <v>45243</v>
      </c>
      <c r="C133" s="3" t="s">
        <v>113</v>
      </c>
      <c r="D133" s="6">
        <v>17120</v>
      </c>
    </row>
    <row r="134" spans="1:4" x14ac:dyDescent="0.25">
      <c r="A134" s="3" t="s">
        <v>138</v>
      </c>
      <c r="B134" s="4">
        <v>45243</v>
      </c>
      <c r="C134" s="3" t="s">
        <v>113</v>
      </c>
      <c r="D134" s="6">
        <v>50000</v>
      </c>
    </row>
    <row r="135" spans="1:4" x14ac:dyDescent="0.25">
      <c r="A135" s="3" t="s">
        <v>138</v>
      </c>
      <c r="B135" s="4">
        <v>45253</v>
      </c>
      <c r="C135" s="3" t="s">
        <v>10</v>
      </c>
      <c r="D135" s="6">
        <v>130442.47</v>
      </c>
    </row>
    <row r="136" spans="1:4" x14ac:dyDescent="0.25">
      <c r="A136" s="3" t="s">
        <v>139</v>
      </c>
      <c r="B136" s="4">
        <v>45243</v>
      </c>
      <c r="C136" s="5" t="s">
        <v>140</v>
      </c>
      <c r="D136" s="6">
        <v>14682.48</v>
      </c>
    </row>
    <row r="137" spans="1:4" x14ac:dyDescent="0.25">
      <c r="A137" s="3" t="s">
        <v>141</v>
      </c>
      <c r="B137" s="4">
        <v>45240</v>
      </c>
      <c r="C137" s="3" t="s">
        <v>10</v>
      </c>
      <c r="D137" s="6">
        <v>1200</v>
      </c>
    </row>
    <row r="138" spans="1:4" x14ac:dyDescent="0.25">
      <c r="A138" s="3" t="s">
        <v>142</v>
      </c>
      <c r="B138" s="4">
        <v>45246</v>
      </c>
      <c r="C138" s="5" t="s">
        <v>143</v>
      </c>
      <c r="D138" s="6">
        <v>2251</v>
      </c>
    </row>
    <row r="139" spans="1:4" x14ac:dyDescent="0.25">
      <c r="A139" s="3" t="s">
        <v>142</v>
      </c>
      <c r="B139" s="4">
        <v>45246</v>
      </c>
      <c r="C139" s="5" t="s">
        <v>143</v>
      </c>
      <c r="D139" s="6">
        <v>779.64</v>
      </c>
    </row>
    <row r="140" spans="1:4" x14ac:dyDescent="0.25">
      <c r="A140" s="3" t="s">
        <v>142</v>
      </c>
      <c r="B140" s="4">
        <v>45246</v>
      </c>
      <c r="C140" s="5" t="s">
        <v>143</v>
      </c>
      <c r="D140" s="6">
        <v>2160.34</v>
      </c>
    </row>
    <row r="141" spans="1:4" x14ac:dyDescent="0.25">
      <c r="A141" s="3" t="s">
        <v>142</v>
      </c>
      <c r="B141" s="4">
        <v>45246</v>
      </c>
      <c r="C141" s="5" t="s">
        <v>143</v>
      </c>
      <c r="D141" s="6">
        <v>1559.28</v>
      </c>
    </row>
    <row r="142" spans="1:4" x14ac:dyDescent="0.25">
      <c r="A142" s="3" t="s">
        <v>142</v>
      </c>
      <c r="B142" s="4">
        <v>45246</v>
      </c>
      <c r="C142" s="5" t="s">
        <v>143</v>
      </c>
      <c r="D142" s="6">
        <v>2037.68</v>
      </c>
    </row>
    <row r="143" spans="1:4" x14ac:dyDescent="0.25">
      <c r="A143" s="3" t="s">
        <v>142</v>
      </c>
      <c r="B143" s="4">
        <v>45246</v>
      </c>
      <c r="C143" s="5" t="s">
        <v>143</v>
      </c>
      <c r="D143" s="6">
        <v>2251</v>
      </c>
    </row>
    <row r="144" spans="1:4" x14ac:dyDescent="0.25">
      <c r="A144" s="3" t="s">
        <v>142</v>
      </c>
      <c r="B144" s="4">
        <v>45246</v>
      </c>
      <c r="C144" s="5" t="s">
        <v>143</v>
      </c>
      <c r="D144" s="6">
        <v>1559.28</v>
      </c>
    </row>
    <row r="145" spans="1:4" x14ac:dyDescent="0.25">
      <c r="A145" s="3" t="s">
        <v>142</v>
      </c>
      <c r="B145" s="4">
        <v>45246</v>
      </c>
      <c r="C145" s="5" t="s">
        <v>143</v>
      </c>
      <c r="D145" s="6">
        <v>2252</v>
      </c>
    </row>
    <row r="146" spans="1:4" x14ac:dyDescent="0.25">
      <c r="A146" s="3" t="s">
        <v>142</v>
      </c>
      <c r="B146" s="4">
        <v>45246</v>
      </c>
      <c r="C146" s="5" t="s">
        <v>143</v>
      </c>
      <c r="D146" s="6">
        <v>2037.68</v>
      </c>
    </row>
    <row r="147" spans="1:4" x14ac:dyDescent="0.25">
      <c r="A147" s="3" t="s">
        <v>142</v>
      </c>
      <c r="B147" s="4">
        <v>45253</v>
      </c>
      <c r="C147" s="5" t="s">
        <v>144</v>
      </c>
      <c r="D147" s="6">
        <v>2251</v>
      </c>
    </row>
    <row r="148" spans="1:4" x14ac:dyDescent="0.25">
      <c r="A148" s="3" t="s">
        <v>142</v>
      </c>
      <c r="B148" s="4">
        <v>45253</v>
      </c>
      <c r="C148" s="5" t="s">
        <v>144</v>
      </c>
      <c r="D148" s="6">
        <v>1559.28</v>
      </c>
    </row>
    <row r="149" spans="1:4" x14ac:dyDescent="0.25">
      <c r="A149" s="3" t="s">
        <v>142</v>
      </c>
      <c r="B149" s="4">
        <v>45253</v>
      </c>
      <c r="C149" s="5" t="s">
        <v>145</v>
      </c>
      <c r="D149" s="6">
        <v>2037.68</v>
      </c>
    </row>
    <row r="150" spans="1:4" x14ac:dyDescent="0.25">
      <c r="A150" s="3" t="s">
        <v>142</v>
      </c>
      <c r="B150" s="4">
        <v>45253</v>
      </c>
      <c r="C150" s="5" t="s">
        <v>145</v>
      </c>
      <c r="D150" s="6">
        <v>1500</v>
      </c>
    </row>
    <row r="151" spans="1:4" x14ac:dyDescent="0.25">
      <c r="A151" s="3" t="s">
        <v>146</v>
      </c>
      <c r="B151" s="4">
        <v>45253</v>
      </c>
      <c r="C151" s="5" t="s">
        <v>147</v>
      </c>
      <c r="D151" s="6">
        <v>12198.21</v>
      </c>
    </row>
    <row r="152" spans="1:4" x14ac:dyDescent="0.25">
      <c r="A152" s="3" t="s">
        <v>148</v>
      </c>
      <c r="B152" s="4">
        <v>45257</v>
      </c>
      <c r="C152" s="3" t="s">
        <v>113</v>
      </c>
      <c r="D152" s="6">
        <v>263320</v>
      </c>
    </row>
    <row r="153" spans="1:4" x14ac:dyDescent="0.25">
      <c r="A153" s="3" t="s">
        <v>149</v>
      </c>
      <c r="B153" s="4">
        <v>45243</v>
      </c>
      <c r="C153" s="3" t="s">
        <v>77</v>
      </c>
      <c r="D153" s="6">
        <v>4988</v>
      </c>
    </row>
    <row r="154" spans="1:4" x14ac:dyDescent="0.25">
      <c r="A154" s="3" t="s">
        <v>150</v>
      </c>
      <c r="B154" s="4">
        <v>45253</v>
      </c>
      <c r="C154" s="3" t="s">
        <v>10</v>
      </c>
      <c r="D154" s="6">
        <v>200000</v>
      </c>
    </row>
    <row r="155" spans="1:4" x14ac:dyDescent="0.25">
      <c r="A155" s="3" t="s">
        <v>151</v>
      </c>
      <c r="B155" s="4">
        <v>45243</v>
      </c>
      <c r="C155" s="5" t="s">
        <v>152</v>
      </c>
      <c r="D155" s="6">
        <v>50036.160000000003</v>
      </c>
    </row>
    <row r="156" spans="1:4" x14ac:dyDescent="0.25">
      <c r="A156" s="3" t="s">
        <v>153</v>
      </c>
      <c r="B156" s="4">
        <v>45253</v>
      </c>
      <c r="C156" s="3" t="s">
        <v>154</v>
      </c>
      <c r="D156" s="6">
        <v>4000</v>
      </c>
    </row>
    <row r="157" spans="1:4" x14ac:dyDescent="0.25">
      <c r="A157" s="3" t="s">
        <v>153</v>
      </c>
      <c r="B157" s="4">
        <v>45253</v>
      </c>
      <c r="C157" s="3" t="s">
        <v>154</v>
      </c>
      <c r="D157" s="6">
        <v>4000</v>
      </c>
    </row>
    <row r="158" spans="1:4" x14ac:dyDescent="0.25">
      <c r="A158" s="3" t="s">
        <v>155</v>
      </c>
      <c r="B158" s="4">
        <v>45240</v>
      </c>
      <c r="C158" s="3" t="s">
        <v>10</v>
      </c>
      <c r="D158" s="6">
        <v>1200</v>
      </c>
    </row>
    <row r="159" spans="1:4" x14ac:dyDescent="0.25">
      <c r="A159" s="3" t="s">
        <v>156</v>
      </c>
      <c r="B159" s="4">
        <v>45253</v>
      </c>
      <c r="C159" s="3" t="s">
        <v>157</v>
      </c>
      <c r="D159" s="6">
        <v>2971.01</v>
      </c>
    </row>
    <row r="160" spans="1:4" x14ac:dyDescent="0.25">
      <c r="A160" s="3" t="s">
        <v>156</v>
      </c>
      <c r="B160" s="4">
        <v>45253</v>
      </c>
      <c r="C160" s="3" t="s">
        <v>124</v>
      </c>
      <c r="D160" s="6">
        <v>4238.6400000000003</v>
      </c>
    </row>
    <row r="161" spans="1:4" x14ac:dyDescent="0.25">
      <c r="A161" s="3" t="s">
        <v>156</v>
      </c>
      <c r="B161" s="4">
        <v>45253</v>
      </c>
      <c r="C161" s="3" t="s">
        <v>20</v>
      </c>
      <c r="D161" s="6">
        <v>2408.29</v>
      </c>
    </row>
    <row r="162" spans="1:4" x14ac:dyDescent="0.25">
      <c r="A162" s="3" t="s">
        <v>156</v>
      </c>
      <c r="B162" s="4">
        <v>45253</v>
      </c>
      <c r="C162" s="5" t="s">
        <v>158</v>
      </c>
      <c r="D162" s="6">
        <v>21500</v>
      </c>
    </row>
    <row r="163" spans="1:4" x14ac:dyDescent="0.25">
      <c r="A163" s="3" t="s">
        <v>156</v>
      </c>
      <c r="B163" s="4">
        <v>45253</v>
      </c>
      <c r="C163" s="5" t="s">
        <v>159</v>
      </c>
      <c r="D163" s="6">
        <v>1435.17</v>
      </c>
    </row>
    <row r="164" spans="1:4" x14ac:dyDescent="0.25">
      <c r="A164" s="3" t="s">
        <v>156</v>
      </c>
      <c r="B164" s="4">
        <v>45253</v>
      </c>
      <c r="C164" s="5" t="s">
        <v>160</v>
      </c>
      <c r="D164" s="6">
        <v>1741.15</v>
      </c>
    </row>
    <row r="165" spans="1:4" x14ac:dyDescent="0.25">
      <c r="A165" s="3" t="s">
        <v>156</v>
      </c>
      <c r="B165" s="4">
        <v>45253</v>
      </c>
      <c r="C165" s="3" t="s">
        <v>8</v>
      </c>
      <c r="D165" s="6">
        <v>911</v>
      </c>
    </row>
    <row r="166" spans="1:4" x14ac:dyDescent="0.25">
      <c r="A166" s="3" t="s">
        <v>161</v>
      </c>
      <c r="B166" s="4">
        <v>45247</v>
      </c>
      <c r="C166" s="3" t="s">
        <v>29</v>
      </c>
      <c r="D166" s="6">
        <v>8000</v>
      </c>
    </row>
    <row r="167" spans="1:4" x14ac:dyDescent="0.25">
      <c r="A167" s="3" t="s">
        <v>162</v>
      </c>
      <c r="B167" s="4">
        <v>45240</v>
      </c>
      <c r="C167" s="3" t="s">
        <v>10</v>
      </c>
      <c r="D167" s="6">
        <v>1556</v>
      </c>
    </row>
    <row r="168" spans="1:4" x14ac:dyDescent="0.25">
      <c r="A168" s="3" t="s">
        <v>163</v>
      </c>
      <c r="B168" s="4">
        <v>45243</v>
      </c>
      <c r="C168" s="3" t="s">
        <v>77</v>
      </c>
      <c r="D168" s="6">
        <v>3155.2</v>
      </c>
    </row>
    <row r="169" spans="1:4" x14ac:dyDescent="0.25">
      <c r="A169" s="3" t="s">
        <v>164</v>
      </c>
      <c r="B169" s="4">
        <v>45253</v>
      </c>
      <c r="C169" s="3" t="s">
        <v>29</v>
      </c>
      <c r="D169" s="6">
        <v>361.49</v>
      </c>
    </row>
    <row r="170" spans="1:4" x14ac:dyDescent="0.25">
      <c r="A170" s="3" t="s">
        <v>164</v>
      </c>
      <c r="B170" s="4">
        <v>45253</v>
      </c>
      <c r="C170" s="3" t="s">
        <v>8</v>
      </c>
      <c r="D170" s="6">
        <v>1143</v>
      </c>
    </row>
    <row r="171" spans="1:4" x14ac:dyDescent="0.25">
      <c r="A171" s="3" t="s">
        <v>164</v>
      </c>
      <c r="B171" s="4">
        <v>45253</v>
      </c>
      <c r="C171" s="3" t="s">
        <v>8</v>
      </c>
      <c r="D171" s="6">
        <v>408</v>
      </c>
    </row>
    <row r="172" spans="1:4" x14ac:dyDescent="0.25">
      <c r="A172" s="3" t="s">
        <v>165</v>
      </c>
      <c r="B172" s="4">
        <v>45247</v>
      </c>
      <c r="C172" s="5" t="s">
        <v>89</v>
      </c>
      <c r="D172" s="6">
        <v>31230</v>
      </c>
    </row>
    <row r="173" spans="1:4" x14ac:dyDescent="0.25">
      <c r="A173" s="3" t="s">
        <v>165</v>
      </c>
      <c r="B173" s="4">
        <v>45254</v>
      </c>
      <c r="C173" s="5" t="s">
        <v>89</v>
      </c>
      <c r="D173" s="6">
        <v>34445.94</v>
      </c>
    </row>
    <row r="174" spans="1:4" x14ac:dyDescent="0.25">
      <c r="A174" s="3" t="s">
        <v>166</v>
      </c>
      <c r="B174" s="4">
        <v>45254</v>
      </c>
      <c r="C174" s="3" t="s">
        <v>40</v>
      </c>
      <c r="D174" s="6">
        <v>22752.16</v>
      </c>
    </row>
    <row r="175" spans="1:4" x14ac:dyDescent="0.25">
      <c r="A175" s="3" t="s">
        <v>167</v>
      </c>
      <c r="B175" s="4">
        <v>45240</v>
      </c>
      <c r="C175" s="3" t="s">
        <v>10</v>
      </c>
      <c r="D175" s="6">
        <v>1200</v>
      </c>
    </row>
    <row r="176" spans="1:4" x14ac:dyDescent="0.25">
      <c r="A176" s="3" t="s">
        <v>168</v>
      </c>
      <c r="B176" s="4">
        <v>45257</v>
      </c>
      <c r="C176" s="3" t="s">
        <v>113</v>
      </c>
      <c r="D176" s="6">
        <v>309000</v>
      </c>
    </row>
    <row r="177" spans="1:4" x14ac:dyDescent="0.25">
      <c r="A177" s="3" t="s">
        <v>169</v>
      </c>
      <c r="B177" s="4">
        <v>45243</v>
      </c>
      <c r="C177" s="5" t="s">
        <v>12</v>
      </c>
      <c r="D177" s="6">
        <v>537.72</v>
      </c>
    </row>
    <row r="178" spans="1:4" x14ac:dyDescent="0.25">
      <c r="A178" s="3" t="s">
        <v>170</v>
      </c>
      <c r="B178" s="4">
        <v>45254</v>
      </c>
      <c r="C178" s="3" t="s">
        <v>40</v>
      </c>
      <c r="D178" s="6">
        <v>22752.16</v>
      </c>
    </row>
    <row r="179" spans="1:4" x14ac:dyDescent="0.25">
      <c r="A179" s="3" t="s">
        <v>171</v>
      </c>
      <c r="B179" s="4">
        <v>45243</v>
      </c>
      <c r="C179" s="3" t="s">
        <v>172</v>
      </c>
      <c r="D179" s="6">
        <v>11599.83</v>
      </c>
    </row>
    <row r="180" spans="1:4" x14ac:dyDescent="0.25">
      <c r="A180" s="3" t="s">
        <v>173</v>
      </c>
      <c r="B180" s="4">
        <v>45260</v>
      </c>
      <c r="C180" s="3" t="s">
        <v>174</v>
      </c>
      <c r="D180" s="6">
        <v>3128152.28</v>
      </c>
    </row>
    <row r="181" spans="1:4" x14ac:dyDescent="0.25">
      <c r="A181" s="3" t="s">
        <v>175</v>
      </c>
      <c r="B181" s="4">
        <v>45259</v>
      </c>
      <c r="C181" s="3" t="s">
        <v>35</v>
      </c>
      <c r="D181" s="6">
        <v>25690.5</v>
      </c>
    </row>
    <row r="182" spans="1:4" x14ac:dyDescent="0.25">
      <c r="A182" s="3" t="s">
        <v>176</v>
      </c>
      <c r="B182" s="4">
        <v>45243</v>
      </c>
      <c r="C182" s="3" t="s">
        <v>177</v>
      </c>
      <c r="D182" s="6">
        <v>81010.64</v>
      </c>
    </row>
    <row r="183" spans="1:4" x14ac:dyDescent="0.25">
      <c r="A183" s="3" t="s">
        <v>178</v>
      </c>
      <c r="B183" s="4">
        <v>45253</v>
      </c>
      <c r="C183" s="3" t="s">
        <v>37</v>
      </c>
      <c r="D183" s="6">
        <v>26000</v>
      </c>
    </row>
    <row r="184" spans="1:4" x14ac:dyDescent="0.25">
      <c r="A184" s="3" t="s">
        <v>179</v>
      </c>
      <c r="B184" s="4">
        <v>45240</v>
      </c>
      <c r="C184" s="3" t="s">
        <v>10</v>
      </c>
      <c r="D184" s="6">
        <v>3250</v>
      </c>
    </row>
    <row r="185" spans="1:4" x14ac:dyDescent="0.25">
      <c r="A185" s="3" t="s">
        <v>180</v>
      </c>
      <c r="B185" s="4">
        <v>45243</v>
      </c>
      <c r="C185" s="3" t="s">
        <v>157</v>
      </c>
      <c r="D185" s="6">
        <v>3770</v>
      </c>
    </row>
    <row r="186" spans="1:4" x14ac:dyDescent="0.25">
      <c r="A186" s="3" t="s">
        <v>181</v>
      </c>
      <c r="B186" s="4">
        <v>45260</v>
      </c>
      <c r="C186" s="5" t="s">
        <v>182</v>
      </c>
      <c r="D186" s="6">
        <v>110000</v>
      </c>
    </row>
    <row r="187" spans="1:4" x14ac:dyDescent="0.25">
      <c r="A187" s="3" t="s">
        <v>183</v>
      </c>
      <c r="B187" s="4">
        <v>45239</v>
      </c>
      <c r="C187" s="3" t="s">
        <v>184</v>
      </c>
      <c r="D187" s="6">
        <v>7500</v>
      </c>
    </row>
    <row r="188" spans="1:4" x14ac:dyDescent="0.25">
      <c r="A188" s="3" t="s">
        <v>185</v>
      </c>
      <c r="B188" s="4">
        <v>45243</v>
      </c>
      <c r="C188" s="3" t="s">
        <v>186</v>
      </c>
      <c r="D188" s="6">
        <v>58800</v>
      </c>
    </row>
    <row r="189" spans="1:4" x14ac:dyDescent="0.25">
      <c r="A189" s="3" t="s">
        <v>187</v>
      </c>
      <c r="B189" s="4">
        <v>45239</v>
      </c>
      <c r="C189" s="3" t="s">
        <v>188</v>
      </c>
      <c r="D189" s="6">
        <v>7500</v>
      </c>
    </row>
    <row r="190" spans="1:4" x14ac:dyDescent="0.25">
      <c r="A190" s="3" t="s">
        <v>187</v>
      </c>
      <c r="B190" s="4">
        <v>45253</v>
      </c>
      <c r="C190" s="3" t="s">
        <v>124</v>
      </c>
      <c r="D190" s="6">
        <v>2953.17</v>
      </c>
    </row>
    <row r="191" spans="1:4" x14ac:dyDescent="0.25">
      <c r="A191" s="3" t="s">
        <v>187</v>
      </c>
      <c r="B191" s="4">
        <v>45253</v>
      </c>
      <c r="C191" s="3" t="s">
        <v>124</v>
      </c>
      <c r="D191" s="6">
        <v>1590</v>
      </c>
    </row>
    <row r="192" spans="1:4" x14ac:dyDescent="0.25">
      <c r="A192" s="3" t="s">
        <v>187</v>
      </c>
      <c r="B192" s="4">
        <v>45253</v>
      </c>
      <c r="C192" s="3" t="s">
        <v>22</v>
      </c>
      <c r="D192" s="6">
        <v>2500</v>
      </c>
    </row>
    <row r="193" spans="1:4" x14ac:dyDescent="0.25">
      <c r="A193" s="3" t="s">
        <v>187</v>
      </c>
      <c r="B193" s="4">
        <v>45253</v>
      </c>
      <c r="C193" s="3" t="s">
        <v>29</v>
      </c>
      <c r="D193" s="6">
        <v>785.26</v>
      </c>
    </row>
    <row r="194" spans="1:4" x14ac:dyDescent="0.25">
      <c r="A194" s="3" t="s">
        <v>187</v>
      </c>
      <c r="B194" s="4">
        <v>45253</v>
      </c>
      <c r="C194" s="3" t="s">
        <v>8</v>
      </c>
      <c r="D194" s="6">
        <v>1395</v>
      </c>
    </row>
    <row r="195" spans="1:4" x14ac:dyDescent="0.25">
      <c r="A195" s="3" t="s">
        <v>187</v>
      </c>
      <c r="B195" s="4">
        <v>45253</v>
      </c>
      <c r="C195" s="3" t="s">
        <v>8</v>
      </c>
      <c r="D195" s="6">
        <v>192</v>
      </c>
    </row>
    <row r="196" spans="1:4" x14ac:dyDescent="0.25">
      <c r="A196" s="3" t="s">
        <v>187</v>
      </c>
      <c r="B196" s="4">
        <v>45253</v>
      </c>
      <c r="C196" s="3" t="s">
        <v>8</v>
      </c>
      <c r="D196" s="6">
        <v>288</v>
      </c>
    </row>
    <row r="197" spans="1:4" x14ac:dyDescent="0.25">
      <c r="A197" s="3" t="s">
        <v>187</v>
      </c>
      <c r="B197" s="4">
        <v>45253</v>
      </c>
      <c r="C197" s="3" t="s">
        <v>8</v>
      </c>
      <c r="D197" s="6">
        <v>192</v>
      </c>
    </row>
    <row r="198" spans="1:4" x14ac:dyDescent="0.25">
      <c r="A198" s="3" t="s">
        <v>189</v>
      </c>
      <c r="B198" s="4">
        <v>45253</v>
      </c>
      <c r="C198" s="3" t="s">
        <v>96</v>
      </c>
      <c r="D198" s="6">
        <v>500000</v>
      </c>
    </row>
    <row r="199" spans="1:4" x14ac:dyDescent="0.25">
      <c r="A199" s="3" t="s">
        <v>190</v>
      </c>
      <c r="B199" s="4">
        <v>45240</v>
      </c>
      <c r="C199" s="3" t="s">
        <v>10</v>
      </c>
      <c r="D199" s="6">
        <v>1200</v>
      </c>
    </row>
    <row r="200" spans="1:4" x14ac:dyDescent="0.25">
      <c r="A200" s="3" t="s">
        <v>191</v>
      </c>
      <c r="B200" s="4">
        <v>45240</v>
      </c>
      <c r="C200" s="3" t="s">
        <v>10</v>
      </c>
      <c r="D200" s="6">
        <v>1200</v>
      </c>
    </row>
    <row r="201" spans="1:4" x14ac:dyDescent="0.25">
      <c r="A201" s="3" t="s">
        <v>192</v>
      </c>
      <c r="B201" s="4">
        <v>45236</v>
      </c>
      <c r="C201" s="3" t="s">
        <v>35</v>
      </c>
      <c r="D201" s="6">
        <v>25417.26</v>
      </c>
    </row>
    <row r="202" spans="1:4" x14ac:dyDescent="0.25">
      <c r="A202" s="3" t="s">
        <v>193</v>
      </c>
      <c r="B202" s="4">
        <v>45237</v>
      </c>
      <c r="C202" s="3" t="s">
        <v>8</v>
      </c>
      <c r="D202" s="6">
        <v>972</v>
      </c>
    </row>
    <row r="203" spans="1:4" x14ac:dyDescent="0.25">
      <c r="A203" s="3" t="s">
        <v>193</v>
      </c>
      <c r="B203" s="4">
        <v>45237</v>
      </c>
      <c r="C203" s="3" t="s">
        <v>8</v>
      </c>
      <c r="D203" s="6">
        <v>919</v>
      </c>
    </row>
    <row r="204" spans="1:4" x14ac:dyDescent="0.25">
      <c r="A204" s="3" t="s">
        <v>193</v>
      </c>
      <c r="B204" s="4">
        <v>45237</v>
      </c>
      <c r="C204" s="3" t="s">
        <v>8</v>
      </c>
      <c r="D204" s="6">
        <v>408</v>
      </c>
    </row>
    <row r="205" spans="1:4" x14ac:dyDescent="0.25">
      <c r="A205" s="3" t="s">
        <v>194</v>
      </c>
      <c r="B205" s="4">
        <v>45253</v>
      </c>
      <c r="C205" s="3" t="s">
        <v>157</v>
      </c>
      <c r="D205" s="6">
        <v>5032.05</v>
      </c>
    </row>
    <row r="206" spans="1:4" x14ac:dyDescent="0.25">
      <c r="A206" s="3" t="s">
        <v>194</v>
      </c>
      <c r="B206" s="4">
        <v>45253</v>
      </c>
      <c r="C206" s="3" t="s">
        <v>29</v>
      </c>
      <c r="D206" s="6">
        <v>3196</v>
      </c>
    </row>
    <row r="207" spans="1:4" x14ac:dyDescent="0.25">
      <c r="A207" s="3" t="s">
        <v>194</v>
      </c>
      <c r="B207" s="4">
        <v>45253</v>
      </c>
      <c r="C207" s="3" t="s">
        <v>195</v>
      </c>
      <c r="D207" s="6">
        <v>500</v>
      </c>
    </row>
    <row r="208" spans="1:4" x14ac:dyDescent="0.25">
      <c r="A208" s="3" t="s">
        <v>194</v>
      </c>
      <c r="B208" s="4">
        <v>45253</v>
      </c>
      <c r="C208" s="3" t="s">
        <v>20</v>
      </c>
      <c r="D208" s="6">
        <v>7100</v>
      </c>
    </row>
    <row r="209" spans="1:4" x14ac:dyDescent="0.25">
      <c r="A209" s="3" t="s">
        <v>194</v>
      </c>
      <c r="B209" s="4">
        <v>45253</v>
      </c>
      <c r="C209" s="3" t="s">
        <v>8</v>
      </c>
      <c r="D209" s="6">
        <v>5262</v>
      </c>
    </row>
    <row r="210" spans="1:4" x14ac:dyDescent="0.25">
      <c r="A210" s="3" t="s">
        <v>194</v>
      </c>
      <c r="B210" s="4">
        <v>45253</v>
      </c>
      <c r="C210" s="3" t="s">
        <v>8</v>
      </c>
      <c r="D210" s="6">
        <v>2125</v>
      </c>
    </row>
    <row r="211" spans="1:4" x14ac:dyDescent="0.25">
      <c r="A211" s="3" t="s">
        <v>194</v>
      </c>
      <c r="B211" s="4">
        <v>45253</v>
      </c>
      <c r="C211" s="3" t="s">
        <v>8</v>
      </c>
      <c r="D211" s="6">
        <v>1023</v>
      </c>
    </row>
    <row r="212" spans="1:4" x14ac:dyDescent="0.25">
      <c r="A212" s="3" t="s">
        <v>196</v>
      </c>
      <c r="B212" s="4">
        <v>45253</v>
      </c>
      <c r="C212" s="3" t="s">
        <v>37</v>
      </c>
      <c r="D212" s="6">
        <v>180000</v>
      </c>
    </row>
    <row r="213" spans="1:4" x14ac:dyDescent="0.25">
      <c r="A213" s="3" t="s">
        <v>197</v>
      </c>
      <c r="B213" s="4">
        <v>45233</v>
      </c>
      <c r="C213" s="5" t="s">
        <v>27</v>
      </c>
      <c r="D213" s="6">
        <v>907.09</v>
      </c>
    </row>
    <row r="214" spans="1:4" x14ac:dyDescent="0.25">
      <c r="A214" s="3" t="s">
        <v>197</v>
      </c>
      <c r="B214" s="4">
        <v>45260</v>
      </c>
      <c r="C214" s="5" t="s">
        <v>27</v>
      </c>
      <c r="D214" s="6">
        <v>341.24</v>
      </c>
    </row>
    <row r="215" spans="1:4" x14ac:dyDescent="0.25">
      <c r="A215" s="3" t="s">
        <v>197</v>
      </c>
      <c r="B215" s="4">
        <v>45260</v>
      </c>
      <c r="C215" s="5" t="s">
        <v>27</v>
      </c>
      <c r="D215" s="6">
        <v>341.24</v>
      </c>
    </row>
    <row r="216" spans="1:4" x14ac:dyDescent="0.25">
      <c r="A216" s="3" t="s">
        <v>198</v>
      </c>
      <c r="B216" s="4">
        <v>45253</v>
      </c>
      <c r="C216" s="3" t="s">
        <v>110</v>
      </c>
      <c r="D216" s="6">
        <v>278052</v>
      </c>
    </row>
    <row r="217" spans="1:4" x14ac:dyDescent="0.25">
      <c r="A217" s="3" t="s">
        <v>199</v>
      </c>
      <c r="B217" s="4">
        <v>45231</v>
      </c>
      <c r="C217" s="3" t="s">
        <v>200</v>
      </c>
      <c r="D217" s="6">
        <v>142510.79</v>
      </c>
    </row>
    <row r="218" spans="1:4" x14ac:dyDescent="0.25">
      <c r="A218" s="3" t="s">
        <v>199</v>
      </c>
      <c r="B218" s="4">
        <v>45239</v>
      </c>
      <c r="C218" s="3" t="s">
        <v>200</v>
      </c>
      <c r="D218" s="6">
        <v>166174.29</v>
      </c>
    </row>
    <row r="219" spans="1:4" x14ac:dyDescent="0.25">
      <c r="A219" s="3" t="s">
        <v>199</v>
      </c>
      <c r="B219" s="4">
        <v>45245</v>
      </c>
      <c r="C219" s="3" t="s">
        <v>200</v>
      </c>
      <c r="D219" s="6">
        <v>304685.96999999997</v>
      </c>
    </row>
    <row r="220" spans="1:4" x14ac:dyDescent="0.25">
      <c r="A220" s="3" t="s">
        <v>201</v>
      </c>
      <c r="B220" s="4">
        <v>45252</v>
      </c>
      <c r="C220" s="3" t="s">
        <v>202</v>
      </c>
      <c r="D220" s="6">
        <v>950</v>
      </c>
    </row>
    <row r="221" spans="1:4" x14ac:dyDescent="0.25">
      <c r="A221" s="3" t="s">
        <v>203</v>
      </c>
      <c r="B221" s="4">
        <v>45246</v>
      </c>
      <c r="C221" s="5" t="s">
        <v>204</v>
      </c>
      <c r="D221" s="6">
        <v>12776309.550000001</v>
      </c>
    </row>
    <row r="222" spans="1:4" x14ac:dyDescent="0.25">
      <c r="A222" s="3" t="s">
        <v>205</v>
      </c>
      <c r="B222" s="4">
        <v>45245</v>
      </c>
      <c r="C222" s="3" t="s">
        <v>206</v>
      </c>
      <c r="D222" s="6">
        <v>600000</v>
      </c>
    </row>
    <row r="223" spans="1:4" x14ac:dyDescent="0.25">
      <c r="A223" s="3" t="s">
        <v>205</v>
      </c>
      <c r="B223" s="4">
        <v>45254</v>
      </c>
      <c r="C223" s="3" t="s">
        <v>206</v>
      </c>
      <c r="D223" s="6">
        <v>300000</v>
      </c>
    </row>
    <row r="224" spans="1:4" x14ac:dyDescent="0.25">
      <c r="A224" s="3" t="s">
        <v>205</v>
      </c>
      <c r="B224" s="4">
        <v>45260</v>
      </c>
      <c r="C224" s="3" t="s">
        <v>206</v>
      </c>
      <c r="D224" s="6">
        <v>520000</v>
      </c>
    </row>
    <row r="225" spans="1:4" x14ac:dyDescent="0.25">
      <c r="A225" s="3" t="s">
        <v>207</v>
      </c>
      <c r="B225" s="4">
        <v>45245</v>
      </c>
      <c r="C225" s="3" t="s">
        <v>208</v>
      </c>
      <c r="D225" s="6">
        <v>29000</v>
      </c>
    </row>
    <row r="226" spans="1:4" x14ac:dyDescent="0.25">
      <c r="A226" s="3" t="s">
        <v>209</v>
      </c>
      <c r="B226" s="4">
        <v>45245</v>
      </c>
      <c r="C226" s="3" t="s">
        <v>210</v>
      </c>
      <c r="D226" s="6">
        <v>220000</v>
      </c>
    </row>
    <row r="227" spans="1:4" x14ac:dyDescent="0.25">
      <c r="A227" s="3" t="s">
        <v>209</v>
      </c>
      <c r="B227" s="4">
        <v>45260</v>
      </c>
      <c r="C227" s="3" t="s">
        <v>210</v>
      </c>
      <c r="D227" s="6">
        <v>130000</v>
      </c>
    </row>
    <row r="228" spans="1:4" x14ac:dyDescent="0.25">
      <c r="A228" s="3" t="s">
        <v>211</v>
      </c>
      <c r="B228" s="4">
        <v>45245</v>
      </c>
      <c r="C228" s="3" t="s">
        <v>212</v>
      </c>
      <c r="D228" s="6">
        <v>1100000</v>
      </c>
    </row>
    <row r="229" spans="1:4" x14ac:dyDescent="0.25">
      <c r="A229" s="3" t="s">
        <v>211</v>
      </c>
      <c r="B229" s="4">
        <v>45260</v>
      </c>
      <c r="C229" s="3" t="s">
        <v>212</v>
      </c>
      <c r="D229" s="6">
        <v>700000</v>
      </c>
    </row>
    <row r="230" spans="1:4" x14ac:dyDescent="0.25">
      <c r="A230" s="3" t="s">
        <v>213</v>
      </c>
      <c r="B230" s="4">
        <v>45245</v>
      </c>
      <c r="C230" s="3" t="s">
        <v>214</v>
      </c>
      <c r="D230" s="6">
        <v>100000</v>
      </c>
    </row>
    <row r="231" spans="1:4" x14ac:dyDescent="0.25">
      <c r="A231" s="3" t="s">
        <v>213</v>
      </c>
      <c r="B231" s="4">
        <v>45260</v>
      </c>
      <c r="C231" s="3" t="s">
        <v>214</v>
      </c>
      <c r="D231" s="6">
        <v>95000</v>
      </c>
    </row>
    <row r="232" spans="1:4" x14ac:dyDescent="0.25">
      <c r="A232" s="3" t="s">
        <v>215</v>
      </c>
      <c r="B232" s="4">
        <v>45233</v>
      </c>
      <c r="C232" s="5" t="s">
        <v>27</v>
      </c>
      <c r="D232" s="6">
        <v>67821.740000000005</v>
      </c>
    </row>
    <row r="233" spans="1:4" x14ac:dyDescent="0.25">
      <c r="A233" s="3" t="s">
        <v>215</v>
      </c>
      <c r="B233" s="4">
        <v>45233</v>
      </c>
      <c r="C233" s="5" t="s">
        <v>27</v>
      </c>
      <c r="D233" s="6">
        <v>147536.84</v>
      </c>
    </row>
    <row r="234" spans="1:4" x14ac:dyDescent="0.25">
      <c r="A234" s="3" t="s">
        <v>215</v>
      </c>
      <c r="B234" s="4">
        <v>45260</v>
      </c>
      <c r="C234" s="5" t="s">
        <v>27</v>
      </c>
      <c r="D234" s="6">
        <v>151786.84</v>
      </c>
    </row>
    <row r="235" spans="1:4" x14ac:dyDescent="0.25">
      <c r="A235" s="3" t="s">
        <v>215</v>
      </c>
      <c r="B235" s="4">
        <v>45260</v>
      </c>
      <c r="C235" s="5" t="s">
        <v>27</v>
      </c>
      <c r="D235" s="6">
        <v>65564.509999999995</v>
      </c>
    </row>
    <row r="236" spans="1:4" x14ac:dyDescent="0.25">
      <c r="A236" s="3" t="s">
        <v>215</v>
      </c>
      <c r="B236" s="4">
        <v>45260</v>
      </c>
      <c r="C236" s="5" t="s">
        <v>27</v>
      </c>
      <c r="D236" s="6">
        <v>151817.43</v>
      </c>
    </row>
    <row r="237" spans="1:4" x14ac:dyDescent="0.25">
      <c r="A237" s="3" t="s">
        <v>215</v>
      </c>
      <c r="B237" s="4">
        <v>45260</v>
      </c>
      <c r="C237" s="5" t="s">
        <v>27</v>
      </c>
      <c r="D237" s="6">
        <v>66778.240000000005</v>
      </c>
    </row>
    <row r="238" spans="1:4" x14ac:dyDescent="0.25">
      <c r="A238" s="3" t="s">
        <v>216</v>
      </c>
      <c r="B238" s="4">
        <v>45253</v>
      </c>
      <c r="C238" s="3" t="s">
        <v>157</v>
      </c>
      <c r="D238" s="6">
        <v>865.5</v>
      </c>
    </row>
    <row r="239" spans="1:4" x14ac:dyDescent="0.25">
      <c r="A239" s="3" t="s">
        <v>216</v>
      </c>
      <c r="B239" s="4">
        <v>45259</v>
      </c>
      <c r="C239" s="5" t="s">
        <v>217</v>
      </c>
      <c r="D239" s="6">
        <v>500</v>
      </c>
    </row>
    <row r="240" spans="1:4" x14ac:dyDescent="0.25">
      <c r="A240" s="3" t="s">
        <v>218</v>
      </c>
      <c r="B240" s="4">
        <v>45240</v>
      </c>
      <c r="C240" s="3" t="s">
        <v>10</v>
      </c>
      <c r="D240" s="6">
        <v>1200</v>
      </c>
    </row>
    <row r="241" spans="1:4" x14ac:dyDescent="0.25">
      <c r="A241" s="3" t="s">
        <v>218</v>
      </c>
      <c r="B241" s="4">
        <v>45240</v>
      </c>
      <c r="C241" s="3" t="s">
        <v>10</v>
      </c>
      <c r="D241" s="6">
        <v>1200</v>
      </c>
    </row>
    <row r="242" spans="1:4" x14ac:dyDescent="0.25">
      <c r="A242" s="3" t="s">
        <v>219</v>
      </c>
      <c r="B242" s="4">
        <v>45231</v>
      </c>
      <c r="C242" s="3" t="s">
        <v>220</v>
      </c>
      <c r="D242" s="6">
        <v>167451.53</v>
      </c>
    </row>
    <row r="243" spans="1:4" x14ac:dyDescent="0.25">
      <c r="A243" s="3" t="s">
        <v>219</v>
      </c>
      <c r="B243" s="4">
        <v>45231</v>
      </c>
      <c r="C243" s="3" t="s">
        <v>221</v>
      </c>
      <c r="D243" s="6">
        <v>761909.47</v>
      </c>
    </row>
    <row r="244" spans="1:4" x14ac:dyDescent="0.25">
      <c r="A244" s="3" t="s">
        <v>219</v>
      </c>
      <c r="B244" s="4">
        <v>45231</v>
      </c>
      <c r="C244" s="3" t="s">
        <v>221</v>
      </c>
      <c r="D244" s="6">
        <v>205993.97</v>
      </c>
    </row>
    <row r="245" spans="1:4" x14ac:dyDescent="0.25">
      <c r="A245" s="3" t="s">
        <v>219</v>
      </c>
      <c r="B245" s="4">
        <v>45237</v>
      </c>
      <c r="C245" s="3" t="s">
        <v>222</v>
      </c>
      <c r="D245" s="6">
        <v>2250000</v>
      </c>
    </row>
    <row r="246" spans="1:4" x14ac:dyDescent="0.25">
      <c r="A246" s="3" t="s">
        <v>219</v>
      </c>
      <c r="B246" s="4">
        <v>45237</v>
      </c>
      <c r="C246" s="3" t="s">
        <v>222</v>
      </c>
      <c r="D246" s="6">
        <v>750000</v>
      </c>
    </row>
    <row r="247" spans="1:4" x14ac:dyDescent="0.25">
      <c r="A247" s="3" t="s">
        <v>219</v>
      </c>
      <c r="B247" s="4">
        <v>45239</v>
      </c>
      <c r="C247" s="3" t="s">
        <v>220</v>
      </c>
      <c r="D247" s="6">
        <v>297979.59999999998</v>
      </c>
    </row>
    <row r="248" spans="1:4" x14ac:dyDescent="0.25">
      <c r="A248" s="3" t="s">
        <v>219</v>
      </c>
      <c r="B248" s="4">
        <v>45239</v>
      </c>
      <c r="C248" s="3" t="s">
        <v>220</v>
      </c>
      <c r="D248" s="6">
        <v>203507.25</v>
      </c>
    </row>
    <row r="249" spans="1:4" x14ac:dyDescent="0.25">
      <c r="A249" s="3" t="s">
        <v>219</v>
      </c>
      <c r="B249" s="4">
        <v>45243</v>
      </c>
      <c r="C249" s="3" t="s">
        <v>223</v>
      </c>
      <c r="D249" s="6">
        <v>624711.96</v>
      </c>
    </row>
    <row r="250" spans="1:4" x14ac:dyDescent="0.25">
      <c r="A250" s="3" t="s">
        <v>219</v>
      </c>
      <c r="B250" s="4">
        <v>45245</v>
      </c>
      <c r="C250" s="3" t="s">
        <v>220</v>
      </c>
      <c r="D250" s="6">
        <v>749462.11</v>
      </c>
    </row>
    <row r="251" spans="1:4" x14ac:dyDescent="0.25">
      <c r="A251" s="3" t="s">
        <v>219</v>
      </c>
      <c r="B251" s="4">
        <v>45247</v>
      </c>
      <c r="C251" s="3" t="s">
        <v>222</v>
      </c>
      <c r="D251" s="6">
        <v>1000000</v>
      </c>
    </row>
    <row r="252" spans="1:4" x14ac:dyDescent="0.25">
      <c r="A252" s="3" t="s">
        <v>219</v>
      </c>
      <c r="B252" s="4">
        <v>45247</v>
      </c>
      <c r="C252" s="3" t="s">
        <v>220</v>
      </c>
      <c r="D252" s="6">
        <v>161433.72</v>
      </c>
    </row>
    <row r="253" spans="1:4" x14ac:dyDescent="0.25">
      <c r="A253" s="3" t="s">
        <v>219</v>
      </c>
      <c r="B253" s="4">
        <v>45247</v>
      </c>
      <c r="C253" s="3" t="s">
        <v>220</v>
      </c>
      <c r="D253" s="6">
        <v>384897.38</v>
      </c>
    </row>
    <row r="254" spans="1:4" x14ac:dyDescent="0.25">
      <c r="A254" s="3" t="s">
        <v>219</v>
      </c>
      <c r="B254" s="4">
        <v>45252</v>
      </c>
      <c r="C254" s="3" t="s">
        <v>220</v>
      </c>
      <c r="D254" s="6">
        <v>718430.4</v>
      </c>
    </row>
    <row r="255" spans="1:4" x14ac:dyDescent="0.25">
      <c r="A255" s="3" t="s">
        <v>219</v>
      </c>
      <c r="B255" s="4">
        <v>45258</v>
      </c>
      <c r="C255" s="3" t="s">
        <v>221</v>
      </c>
      <c r="D255" s="6">
        <v>504103.84</v>
      </c>
    </row>
    <row r="256" spans="1:4" x14ac:dyDescent="0.25">
      <c r="A256" s="3" t="s">
        <v>219</v>
      </c>
      <c r="B256" s="4">
        <v>45260</v>
      </c>
      <c r="C256" s="3" t="s">
        <v>222</v>
      </c>
      <c r="D256" s="6">
        <v>1250000</v>
      </c>
    </row>
    <row r="257" spans="1:4" x14ac:dyDescent="0.25">
      <c r="A257" s="3" t="s">
        <v>219</v>
      </c>
      <c r="B257" s="4">
        <v>45260</v>
      </c>
      <c r="C257" s="3" t="s">
        <v>222</v>
      </c>
      <c r="D257" s="6">
        <v>2750000</v>
      </c>
    </row>
    <row r="258" spans="1:4" x14ac:dyDescent="0.25">
      <c r="A258" s="3" t="s">
        <v>219</v>
      </c>
      <c r="B258" s="4">
        <v>45260</v>
      </c>
      <c r="C258" s="3" t="s">
        <v>221</v>
      </c>
      <c r="D258" s="6">
        <v>146081.07999999999</v>
      </c>
    </row>
    <row r="259" spans="1:4" x14ac:dyDescent="0.25">
      <c r="A259" s="3" t="s">
        <v>224</v>
      </c>
      <c r="B259" s="4">
        <v>45238</v>
      </c>
      <c r="C259" s="5" t="s">
        <v>225</v>
      </c>
      <c r="D259" s="6">
        <v>9395.5300000000007</v>
      </c>
    </row>
    <row r="260" spans="1:4" x14ac:dyDescent="0.25">
      <c r="A260" s="3" t="s">
        <v>226</v>
      </c>
      <c r="B260" s="4">
        <v>45253</v>
      </c>
      <c r="C260" s="5" t="s">
        <v>227</v>
      </c>
      <c r="D260" s="6">
        <v>98249.34</v>
      </c>
    </row>
    <row r="261" spans="1:4" x14ac:dyDescent="0.25">
      <c r="A261" s="3" t="s">
        <v>228</v>
      </c>
      <c r="B261" s="4">
        <v>45234</v>
      </c>
      <c r="C261" s="5" t="s">
        <v>229</v>
      </c>
      <c r="D261" s="6">
        <v>24421.17</v>
      </c>
    </row>
    <row r="262" spans="1:4" x14ac:dyDescent="0.25">
      <c r="A262" s="3" t="s">
        <v>230</v>
      </c>
      <c r="B262" s="4">
        <v>45247</v>
      </c>
      <c r="C262" s="3" t="s">
        <v>29</v>
      </c>
      <c r="D262" s="6">
        <v>8000</v>
      </c>
    </row>
    <row r="263" spans="1:4" x14ac:dyDescent="0.25">
      <c r="A263" s="3" t="s">
        <v>231</v>
      </c>
      <c r="B263" s="4">
        <v>45243</v>
      </c>
      <c r="C263" s="3" t="s">
        <v>232</v>
      </c>
      <c r="D263" s="6">
        <v>14500</v>
      </c>
    </row>
    <row r="264" spans="1:4" x14ac:dyDescent="0.25">
      <c r="A264" s="3" t="s">
        <v>233</v>
      </c>
      <c r="B264" s="4">
        <v>45240</v>
      </c>
      <c r="C264" s="3" t="s">
        <v>10</v>
      </c>
      <c r="D264" s="6">
        <v>3250</v>
      </c>
    </row>
    <row r="265" spans="1:4" x14ac:dyDescent="0.25">
      <c r="A265" s="3" t="s">
        <v>234</v>
      </c>
      <c r="B265" s="4">
        <v>45254</v>
      </c>
      <c r="C265" s="3" t="s">
        <v>40</v>
      </c>
      <c r="D265" s="6">
        <v>26966.25</v>
      </c>
    </row>
    <row r="266" spans="1:4" x14ac:dyDescent="0.25">
      <c r="A266" s="3" t="s">
        <v>235</v>
      </c>
      <c r="B266" s="4">
        <v>45253</v>
      </c>
      <c r="C266" s="3" t="s">
        <v>124</v>
      </c>
      <c r="D266" s="6">
        <v>999</v>
      </c>
    </row>
    <row r="267" spans="1:4" x14ac:dyDescent="0.25">
      <c r="A267" s="3" t="s">
        <v>236</v>
      </c>
      <c r="B267" s="4">
        <v>45240</v>
      </c>
      <c r="C267" s="3" t="s">
        <v>10</v>
      </c>
      <c r="D267" s="6">
        <v>1200</v>
      </c>
    </row>
    <row r="268" spans="1:4" x14ac:dyDescent="0.25">
      <c r="A268" s="3" t="s">
        <v>237</v>
      </c>
      <c r="B268" s="4">
        <v>45240</v>
      </c>
      <c r="C268" s="3" t="s">
        <v>10</v>
      </c>
      <c r="D268" s="6">
        <v>1556</v>
      </c>
    </row>
    <row r="269" spans="1:4" x14ac:dyDescent="0.25">
      <c r="A269" s="3" t="s">
        <v>238</v>
      </c>
      <c r="B269" s="4">
        <v>45243</v>
      </c>
      <c r="C269" s="3" t="s">
        <v>20</v>
      </c>
      <c r="D269" s="6">
        <v>3178.4</v>
      </c>
    </row>
    <row r="270" spans="1:4" x14ac:dyDescent="0.25">
      <c r="A270" s="3" t="s">
        <v>239</v>
      </c>
      <c r="B270" s="4">
        <v>45243</v>
      </c>
      <c r="C270" s="5" t="s">
        <v>240</v>
      </c>
      <c r="D270" s="6">
        <v>20615.009999999998</v>
      </c>
    </row>
    <row r="271" spans="1:4" x14ac:dyDescent="0.25">
      <c r="A271" s="3" t="s">
        <v>241</v>
      </c>
      <c r="B271" s="4">
        <v>45243</v>
      </c>
      <c r="C271" s="3" t="s">
        <v>242</v>
      </c>
      <c r="D271" s="6">
        <v>100000</v>
      </c>
    </row>
    <row r="272" spans="1:4" x14ac:dyDescent="0.25">
      <c r="A272" s="3" t="s">
        <v>243</v>
      </c>
      <c r="B272" s="4">
        <v>45239</v>
      </c>
      <c r="C272" s="3" t="s">
        <v>244</v>
      </c>
      <c r="D272" s="6">
        <v>7500</v>
      </c>
    </row>
    <row r="273" spans="1:4" x14ac:dyDescent="0.25">
      <c r="A273" s="3" t="s">
        <v>245</v>
      </c>
      <c r="B273" s="4">
        <v>45253</v>
      </c>
      <c r="C273" s="3" t="s">
        <v>246</v>
      </c>
      <c r="D273" s="6">
        <v>2500</v>
      </c>
    </row>
    <row r="274" spans="1:4" x14ac:dyDescent="0.25">
      <c r="A274" s="3" t="s">
        <v>247</v>
      </c>
      <c r="B274" s="4">
        <v>45243</v>
      </c>
      <c r="C274" s="5" t="s">
        <v>248</v>
      </c>
      <c r="D274" s="6">
        <v>17283.64</v>
      </c>
    </row>
    <row r="275" spans="1:4" x14ac:dyDescent="0.25">
      <c r="A275" s="3" t="s">
        <v>249</v>
      </c>
      <c r="B275" s="4">
        <v>45253</v>
      </c>
      <c r="C275" s="3" t="s">
        <v>29</v>
      </c>
      <c r="D275" s="6">
        <v>875.5</v>
      </c>
    </row>
    <row r="276" spans="1:4" x14ac:dyDescent="0.25">
      <c r="A276" s="3" t="s">
        <v>250</v>
      </c>
      <c r="B276" s="4">
        <v>45243</v>
      </c>
      <c r="C276" s="3" t="s">
        <v>251</v>
      </c>
      <c r="D276" s="6">
        <v>26660.16</v>
      </c>
    </row>
    <row r="277" spans="1:4" x14ac:dyDescent="0.25">
      <c r="A277" s="3" t="s">
        <v>252</v>
      </c>
      <c r="B277" s="4">
        <v>45253</v>
      </c>
      <c r="C277" s="5" t="s">
        <v>253</v>
      </c>
      <c r="D277" s="6">
        <v>2500</v>
      </c>
    </row>
    <row r="278" spans="1:4" x14ac:dyDescent="0.25">
      <c r="A278" s="3" t="s">
        <v>254</v>
      </c>
      <c r="B278" s="4">
        <v>45237</v>
      </c>
      <c r="C278" s="3" t="s">
        <v>8</v>
      </c>
      <c r="D278" s="6">
        <v>19700</v>
      </c>
    </row>
    <row r="279" spans="1:4" x14ac:dyDescent="0.25">
      <c r="A279" s="3" t="s">
        <v>254</v>
      </c>
      <c r="B279" s="4">
        <v>45253</v>
      </c>
      <c r="C279" s="3" t="s">
        <v>157</v>
      </c>
      <c r="D279" s="6">
        <v>3000</v>
      </c>
    </row>
    <row r="280" spans="1:4" x14ac:dyDescent="0.25">
      <c r="A280" s="3" t="s">
        <v>254</v>
      </c>
      <c r="B280" s="4">
        <v>45253</v>
      </c>
      <c r="C280" s="3" t="s">
        <v>8</v>
      </c>
      <c r="D280" s="6">
        <v>5404.72</v>
      </c>
    </row>
    <row r="281" spans="1:4" x14ac:dyDescent="0.25">
      <c r="A281" s="3" t="s">
        <v>255</v>
      </c>
      <c r="B281" s="4">
        <v>45240</v>
      </c>
      <c r="C281" s="3" t="s">
        <v>10</v>
      </c>
      <c r="D281" s="6">
        <v>1200</v>
      </c>
    </row>
    <row r="282" spans="1:4" x14ac:dyDescent="0.25">
      <c r="A282" s="3" t="s">
        <v>256</v>
      </c>
      <c r="B282" s="4">
        <v>45260</v>
      </c>
      <c r="C282" s="5" t="s">
        <v>91</v>
      </c>
      <c r="D282" s="6">
        <v>894140.8</v>
      </c>
    </row>
    <row r="283" spans="1:4" x14ac:dyDescent="0.25">
      <c r="A283" s="3" t="s">
        <v>257</v>
      </c>
      <c r="B283" s="4">
        <v>45238</v>
      </c>
      <c r="C283" s="3" t="s">
        <v>124</v>
      </c>
      <c r="D283" s="6">
        <v>2000</v>
      </c>
    </row>
    <row r="284" spans="1:4" x14ac:dyDescent="0.25">
      <c r="A284" s="3" t="s">
        <v>257</v>
      </c>
      <c r="B284" s="4">
        <v>45239</v>
      </c>
      <c r="C284" s="3" t="s">
        <v>258</v>
      </c>
      <c r="D284" s="6">
        <v>7500</v>
      </c>
    </row>
    <row r="285" spans="1:4" x14ac:dyDescent="0.25">
      <c r="A285" s="3" t="s">
        <v>259</v>
      </c>
      <c r="B285" s="4">
        <v>45253</v>
      </c>
      <c r="C285" s="3" t="s">
        <v>124</v>
      </c>
      <c r="D285" s="6">
        <v>46657.9</v>
      </c>
    </row>
    <row r="286" spans="1:4" x14ac:dyDescent="0.25">
      <c r="A286" s="3" t="s">
        <v>260</v>
      </c>
      <c r="B286" s="4">
        <v>45253</v>
      </c>
      <c r="C286" s="3" t="s">
        <v>261</v>
      </c>
      <c r="D286" s="6">
        <v>861183.76</v>
      </c>
    </row>
    <row r="287" spans="1:4" x14ac:dyDescent="0.25">
      <c r="A287" s="3" t="s">
        <v>262</v>
      </c>
      <c r="B287" s="4">
        <v>45238</v>
      </c>
      <c r="C287" s="3" t="s">
        <v>77</v>
      </c>
      <c r="D287" s="6">
        <v>5686.8</v>
      </c>
    </row>
    <row r="288" spans="1:4" x14ac:dyDescent="0.25">
      <c r="A288" s="3" t="s">
        <v>262</v>
      </c>
      <c r="B288" s="4">
        <v>45243</v>
      </c>
      <c r="C288" s="3" t="s">
        <v>77</v>
      </c>
      <c r="D288" s="6">
        <v>4376.8</v>
      </c>
    </row>
    <row r="289" spans="1:4" x14ac:dyDescent="0.25">
      <c r="A289" s="3" t="s">
        <v>263</v>
      </c>
      <c r="B289" s="4">
        <v>45239</v>
      </c>
      <c r="C289" s="3" t="s">
        <v>103</v>
      </c>
      <c r="D289" s="6">
        <v>1393636.49</v>
      </c>
    </row>
    <row r="290" spans="1:4" x14ac:dyDescent="0.25">
      <c r="A290" s="3" t="s">
        <v>263</v>
      </c>
      <c r="B290" s="4">
        <v>45252</v>
      </c>
      <c r="C290" s="3" t="s">
        <v>103</v>
      </c>
      <c r="D290" s="6">
        <v>1176748.23</v>
      </c>
    </row>
    <row r="291" spans="1:4" x14ac:dyDescent="0.25">
      <c r="A291" s="3" t="s">
        <v>263</v>
      </c>
      <c r="B291" s="4">
        <v>45253</v>
      </c>
      <c r="C291" s="3" t="s">
        <v>97</v>
      </c>
      <c r="D291" s="6">
        <v>2118960.7200000002</v>
      </c>
    </row>
    <row r="292" spans="1:4" x14ac:dyDescent="0.25">
      <c r="A292" s="3" t="s">
        <v>264</v>
      </c>
      <c r="B292" s="4">
        <v>45254</v>
      </c>
      <c r="C292" s="3" t="s">
        <v>40</v>
      </c>
      <c r="D292" s="6">
        <v>21550.05</v>
      </c>
    </row>
    <row r="293" spans="1:4" x14ac:dyDescent="0.25">
      <c r="A293" s="3" t="s">
        <v>265</v>
      </c>
      <c r="B293" s="4">
        <v>45240</v>
      </c>
      <c r="C293" s="3" t="s">
        <v>10</v>
      </c>
      <c r="D293" s="6">
        <v>1200</v>
      </c>
    </row>
    <row r="294" spans="1:4" x14ac:dyDescent="0.25">
      <c r="A294" s="3" t="s">
        <v>266</v>
      </c>
      <c r="B294" s="4">
        <v>45253</v>
      </c>
      <c r="C294" s="5" t="s">
        <v>267</v>
      </c>
      <c r="D294" s="6">
        <v>7643.84</v>
      </c>
    </row>
    <row r="295" spans="1:4" x14ac:dyDescent="0.25">
      <c r="A295" s="3" t="s">
        <v>268</v>
      </c>
      <c r="B295" s="4">
        <v>45237</v>
      </c>
      <c r="C295" s="3" t="s">
        <v>157</v>
      </c>
      <c r="D295" s="6">
        <v>2500</v>
      </c>
    </row>
    <row r="296" spans="1:4" x14ac:dyDescent="0.25">
      <c r="A296" s="3" t="s">
        <v>268</v>
      </c>
      <c r="B296" s="4">
        <v>45243</v>
      </c>
      <c r="C296" s="3" t="s">
        <v>269</v>
      </c>
      <c r="D296" s="6">
        <v>7500</v>
      </c>
    </row>
    <row r="297" spans="1:4" x14ac:dyDescent="0.25">
      <c r="A297" s="3" t="s">
        <v>270</v>
      </c>
      <c r="B297" s="4">
        <v>45233</v>
      </c>
      <c r="C297" s="5" t="s">
        <v>27</v>
      </c>
      <c r="D297" s="6">
        <v>866.87</v>
      </c>
    </row>
    <row r="298" spans="1:4" x14ac:dyDescent="0.25">
      <c r="A298" s="3" t="s">
        <v>270</v>
      </c>
      <c r="B298" s="4">
        <v>45233</v>
      </c>
      <c r="C298" s="5" t="s">
        <v>27</v>
      </c>
      <c r="D298" s="6">
        <v>4569</v>
      </c>
    </row>
    <row r="299" spans="1:4" x14ac:dyDescent="0.25">
      <c r="A299" s="3" t="s">
        <v>270</v>
      </c>
      <c r="B299" s="4">
        <v>45243</v>
      </c>
      <c r="C299" s="5" t="s">
        <v>271</v>
      </c>
      <c r="D299" s="6">
        <v>3000</v>
      </c>
    </row>
    <row r="300" spans="1:4" x14ac:dyDescent="0.25">
      <c r="A300" s="3" t="s">
        <v>270</v>
      </c>
      <c r="B300" s="4">
        <v>45260</v>
      </c>
      <c r="C300" s="5" t="s">
        <v>27</v>
      </c>
      <c r="D300" s="6">
        <v>4902.45</v>
      </c>
    </row>
    <row r="301" spans="1:4" x14ac:dyDescent="0.25">
      <c r="A301" s="3" t="s">
        <v>270</v>
      </c>
      <c r="B301" s="4">
        <v>45260</v>
      </c>
      <c r="C301" s="5" t="s">
        <v>27</v>
      </c>
      <c r="D301" s="6">
        <v>866.87</v>
      </c>
    </row>
    <row r="302" spans="1:4" x14ac:dyDescent="0.25">
      <c r="A302" s="3" t="s">
        <v>270</v>
      </c>
      <c r="B302" s="4">
        <v>45260</v>
      </c>
      <c r="C302" s="5" t="s">
        <v>27</v>
      </c>
      <c r="D302" s="6">
        <v>4902.45</v>
      </c>
    </row>
    <row r="303" spans="1:4" x14ac:dyDescent="0.25">
      <c r="A303" s="3" t="s">
        <v>270</v>
      </c>
      <c r="B303" s="4">
        <v>45260</v>
      </c>
      <c r="C303" s="5" t="s">
        <v>27</v>
      </c>
      <c r="D303" s="6">
        <v>866.87</v>
      </c>
    </row>
    <row r="304" spans="1:4" x14ac:dyDescent="0.25">
      <c r="A304" s="3" t="s">
        <v>272</v>
      </c>
      <c r="B304" s="4">
        <v>45260</v>
      </c>
      <c r="C304" s="3" t="s">
        <v>77</v>
      </c>
      <c r="D304" s="6">
        <v>34400</v>
      </c>
    </row>
    <row r="305" spans="1:4" x14ac:dyDescent="0.25">
      <c r="A305" s="3" t="s">
        <v>273</v>
      </c>
      <c r="B305" s="4">
        <v>45243</v>
      </c>
      <c r="C305" s="3" t="s">
        <v>274</v>
      </c>
      <c r="D305" s="6">
        <v>14998</v>
      </c>
    </row>
    <row r="306" spans="1:4" x14ac:dyDescent="0.25">
      <c r="A306" s="3" t="s">
        <v>273</v>
      </c>
      <c r="B306" s="4">
        <v>45243</v>
      </c>
      <c r="C306" s="3" t="s">
        <v>275</v>
      </c>
      <c r="D306" s="6">
        <v>25295</v>
      </c>
    </row>
    <row r="307" spans="1:4" x14ac:dyDescent="0.25">
      <c r="A307" s="3" t="s">
        <v>273</v>
      </c>
      <c r="B307" s="4">
        <v>45243</v>
      </c>
      <c r="C307" s="3" t="s">
        <v>276</v>
      </c>
      <c r="D307" s="6">
        <v>5999</v>
      </c>
    </row>
    <row r="308" spans="1:4" x14ac:dyDescent="0.25">
      <c r="A308" s="3" t="s">
        <v>273</v>
      </c>
      <c r="B308" s="4">
        <v>45243</v>
      </c>
      <c r="C308" s="3" t="s">
        <v>277</v>
      </c>
      <c r="D308" s="6">
        <v>6948</v>
      </c>
    </row>
    <row r="309" spans="1:4" x14ac:dyDescent="0.25">
      <c r="A309" s="3" t="s">
        <v>273</v>
      </c>
      <c r="B309" s="4">
        <v>45243</v>
      </c>
      <c r="C309" s="3" t="s">
        <v>278</v>
      </c>
      <c r="D309" s="6">
        <v>9599</v>
      </c>
    </row>
    <row r="310" spans="1:4" x14ac:dyDescent="0.25">
      <c r="A310" s="3" t="s">
        <v>273</v>
      </c>
      <c r="B310" s="4">
        <v>45243</v>
      </c>
      <c r="C310" s="3" t="s">
        <v>279</v>
      </c>
      <c r="D310" s="6">
        <v>5999</v>
      </c>
    </row>
    <row r="311" spans="1:4" x14ac:dyDescent="0.25">
      <c r="A311" s="3" t="s">
        <v>273</v>
      </c>
      <c r="B311" s="4">
        <v>45243</v>
      </c>
      <c r="C311" s="3" t="s">
        <v>280</v>
      </c>
      <c r="D311" s="6">
        <v>14109</v>
      </c>
    </row>
    <row r="312" spans="1:4" x14ac:dyDescent="0.25">
      <c r="A312" s="3" t="s">
        <v>273</v>
      </c>
      <c r="B312" s="4">
        <v>45243</v>
      </c>
      <c r="C312" s="3" t="s">
        <v>281</v>
      </c>
      <c r="D312" s="6">
        <v>14898</v>
      </c>
    </row>
    <row r="313" spans="1:4" x14ac:dyDescent="0.25">
      <c r="A313" s="3" t="s">
        <v>273</v>
      </c>
      <c r="B313" s="4">
        <v>45243</v>
      </c>
      <c r="C313" s="3" t="s">
        <v>282</v>
      </c>
      <c r="D313" s="6">
        <v>12699</v>
      </c>
    </row>
    <row r="314" spans="1:4" x14ac:dyDescent="0.25">
      <c r="A314" s="3" t="s">
        <v>283</v>
      </c>
      <c r="B314" s="4">
        <v>45253</v>
      </c>
      <c r="C314" s="3" t="s">
        <v>37</v>
      </c>
      <c r="D314" s="6">
        <v>7500</v>
      </c>
    </row>
    <row r="315" spans="1:4" x14ac:dyDescent="0.25">
      <c r="A315" s="3" t="s">
        <v>284</v>
      </c>
      <c r="B315" s="4">
        <v>45243</v>
      </c>
      <c r="C315" s="3" t="s">
        <v>285</v>
      </c>
      <c r="D315" s="6">
        <v>78400</v>
      </c>
    </row>
    <row r="316" spans="1:4" x14ac:dyDescent="0.25">
      <c r="A316" s="3" t="s">
        <v>286</v>
      </c>
      <c r="B316" s="4">
        <v>45236</v>
      </c>
      <c r="C316" s="3" t="s">
        <v>287</v>
      </c>
      <c r="D316" s="6">
        <v>1364989.21</v>
      </c>
    </row>
    <row r="317" spans="1:4" x14ac:dyDescent="0.25">
      <c r="A317" s="3" t="s">
        <v>286</v>
      </c>
      <c r="B317" s="4">
        <v>45236</v>
      </c>
      <c r="C317" s="3" t="s">
        <v>287</v>
      </c>
      <c r="D317" s="6">
        <v>419627.81</v>
      </c>
    </row>
    <row r="318" spans="1:4" x14ac:dyDescent="0.25">
      <c r="A318" s="3" t="s">
        <v>286</v>
      </c>
      <c r="B318" s="4">
        <v>45260</v>
      </c>
      <c r="C318" s="5" t="s">
        <v>288</v>
      </c>
      <c r="D318" s="6">
        <v>1904.83</v>
      </c>
    </row>
    <row r="319" spans="1:4" x14ac:dyDescent="0.25">
      <c r="A319" s="3" t="s">
        <v>289</v>
      </c>
      <c r="B319" s="4">
        <v>45258</v>
      </c>
      <c r="C319" s="3" t="s">
        <v>157</v>
      </c>
      <c r="D319" s="6">
        <v>464.74</v>
      </c>
    </row>
    <row r="320" spans="1:4" x14ac:dyDescent="0.25">
      <c r="A320" s="3" t="s">
        <v>290</v>
      </c>
      <c r="B320" s="4">
        <v>45236</v>
      </c>
      <c r="C320" s="3" t="s">
        <v>291</v>
      </c>
      <c r="D320" s="6">
        <v>1000000</v>
      </c>
    </row>
    <row r="321" spans="1:4" x14ac:dyDescent="0.25">
      <c r="A321" s="3" t="s">
        <v>290</v>
      </c>
      <c r="B321" s="4">
        <v>45245</v>
      </c>
      <c r="C321" s="3" t="s">
        <v>291</v>
      </c>
      <c r="D321" s="6">
        <v>1059813.1000000001</v>
      </c>
    </row>
    <row r="322" spans="1:4" x14ac:dyDescent="0.25">
      <c r="A322" s="3" t="s">
        <v>290</v>
      </c>
      <c r="B322" s="4">
        <v>45260</v>
      </c>
      <c r="C322" s="3" t="s">
        <v>291</v>
      </c>
      <c r="D322" s="6">
        <v>5499472.3499999996</v>
      </c>
    </row>
    <row r="323" spans="1:4" x14ac:dyDescent="0.25">
      <c r="A323" s="3" t="s">
        <v>292</v>
      </c>
      <c r="B323" s="4">
        <v>45245</v>
      </c>
      <c r="C323" s="3" t="s">
        <v>293</v>
      </c>
      <c r="D323" s="6">
        <v>13000</v>
      </c>
    </row>
    <row r="324" spans="1:4" x14ac:dyDescent="0.25">
      <c r="A324" s="3" t="s">
        <v>294</v>
      </c>
      <c r="B324" s="4">
        <v>45240</v>
      </c>
      <c r="C324" s="3" t="s">
        <v>10</v>
      </c>
      <c r="D324" s="6">
        <v>4000</v>
      </c>
    </row>
    <row r="325" spans="1:4" x14ac:dyDescent="0.25">
      <c r="A325" s="3" t="s">
        <v>295</v>
      </c>
      <c r="B325" s="4">
        <v>45243</v>
      </c>
      <c r="C325" s="3" t="s">
        <v>77</v>
      </c>
      <c r="D325" s="6">
        <v>2784</v>
      </c>
    </row>
    <row r="326" spans="1:4" x14ac:dyDescent="0.25">
      <c r="A326" s="3" t="s">
        <v>295</v>
      </c>
      <c r="B326" s="4">
        <v>45252</v>
      </c>
      <c r="C326" s="3" t="s">
        <v>77</v>
      </c>
      <c r="D326" s="6">
        <v>20311.599999999999</v>
      </c>
    </row>
    <row r="327" spans="1:4" x14ac:dyDescent="0.25">
      <c r="A327" s="3" t="s">
        <v>296</v>
      </c>
      <c r="B327" s="4">
        <v>45240</v>
      </c>
      <c r="C327" s="3" t="s">
        <v>10</v>
      </c>
      <c r="D327" s="6">
        <v>1200</v>
      </c>
    </row>
    <row r="328" spans="1:4" x14ac:dyDescent="0.25">
      <c r="A328" s="3" t="s">
        <v>297</v>
      </c>
      <c r="B328" s="4">
        <v>45253</v>
      </c>
      <c r="C328" s="3" t="s">
        <v>298</v>
      </c>
      <c r="D328" s="6">
        <v>2500</v>
      </c>
    </row>
    <row r="329" spans="1:4" x14ac:dyDescent="0.25">
      <c r="A329" s="3" t="s">
        <v>299</v>
      </c>
      <c r="B329" s="4">
        <v>45240</v>
      </c>
      <c r="C329" s="3" t="s">
        <v>10</v>
      </c>
      <c r="D329" s="6">
        <v>628</v>
      </c>
    </row>
    <row r="330" spans="1:4" x14ac:dyDescent="0.25">
      <c r="A330" s="3" t="s">
        <v>300</v>
      </c>
      <c r="B330" s="4">
        <v>45253</v>
      </c>
      <c r="C330" s="5" t="s">
        <v>77</v>
      </c>
      <c r="D330" s="6">
        <v>200000</v>
      </c>
    </row>
    <row r="331" spans="1:4" x14ac:dyDescent="0.25">
      <c r="A331" s="3" t="s">
        <v>301</v>
      </c>
      <c r="B331" s="4">
        <v>45240</v>
      </c>
      <c r="C331" s="3" t="s">
        <v>10</v>
      </c>
      <c r="D331" s="6">
        <v>1200</v>
      </c>
    </row>
    <row r="332" spans="1:4" x14ac:dyDescent="0.25">
      <c r="A332" s="3" t="s">
        <v>302</v>
      </c>
      <c r="B332" s="4">
        <v>45253</v>
      </c>
      <c r="C332" s="5" t="s">
        <v>303</v>
      </c>
      <c r="D332" s="6">
        <v>24281.21</v>
      </c>
    </row>
    <row r="333" spans="1:4" x14ac:dyDescent="0.25">
      <c r="A333" s="3" t="s">
        <v>304</v>
      </c>
      <c r="B333" s="4">
        <v>45253</v>
      </c>
      <c r="C333" s="3" t="s">
        <v>113</v>
      </c>
      <c r="D333" s="6">
        <v>343676.25</v>
      </c>
    </row>
    <row r="334" spans="1:4" x14ac:dyDescent="0.25">
      <c r="A334" s="3" t="s">
        <v>305</v>
      </c>
      <c r="B334" s="4">
        <v>45245</v>
      </c>
      <c r="C334" s="3" t="s">
        <v>22</v>
      </c>
      <c r="D334" s="6">
        <v>13000</v>
      </c>
    </row>
    <row r="335" spans="1:4" x14ac:dyDescent="0.25">
      <c r="A335" s="3" t="s">
        <v>306</v>
      </c>
      <c r="B335" s="4">
        <v>45253</v>
      </c>
      <c r="C335" s="3" t="s">
        <v>307</v>
      </c>
      <c r="D335" s="6">
        <v>350000</v>
      </c>
    </row>
    <row r="336" spans="1:4" x14ac:dyDescent="0.25">
      <c r="A336" s="3" t="s">
        <v>308</v>
      </c>
      <c r="B336" s="4">
        <v>45253</v>
      </c>
      <c r="C336" s="3" t="s">
        <v>309</v>
      </c>
      <c r="D336" s="6">
        <v>277303.33</v>
      </c>
    </row>
    <row r="337" spans="1:4" x14ac:dyDescent="0.25">
      <c r="A337" s="3" t="s">
        <v>310</v>
      </c>
      <c r="B337" s="4">
        <v>45253</v>
      </c>
      <c r="C337" s="3" t="s">
        <v>29</v>
      </c>
      <c r="D337" s="6">
        <v>2148.9899999999998</v>
      </c>
    </row>
    <row r="338" spans="1:4" x14ac:dyDescent="0.25">
      <c r="A338" s="3" t="s">
        <v>311</v>
      </c>
      <c r="B338" s="4">
        <v>45239</v>
      </c>
      <c r="C338" s="5" t="s">
        <v>312</v>
      </c>
      <c r="D338" s="6">
        <v>1996</v>
      </c>
    </row>
    <row r="339" spans="1:4" x14ac:dyDescent="0.25">
      <c r="A339" s="3" t="s">
        <v>313</v>
      </c>
      <c r="B339" s="4">
        <v>45253</v>
      </c>
      <c r="C339" s="3" t="s">
        <v>29</v>
      </c>
      <c r="D339" s="6">
        <v>1000</v>
      </c>
    </row>
    <row r="340" spans="1:4" x14ac:dyDescent="0.25">
      <c r="A340" s="3" t="s">
        <v>314</v>
      </c>
      <c r="B340" s="4">
        <v>45253</v>
      </c>
      <c r="C340" s="3" t="s">
        <v>124</v>
      </c>
      <c r="D340" s="6">
        <v>620</v>
      </c>
    </row>
    <row r="341" spans="1:4" x14ac:dyDescent="0.25">
      <c r="A341" s="3" t="s">
        <v>315</v>
      </c>
      <c r="B341" s="4">
        <v>45247</v>
      </c>
      <c r="C341" s="3" t="s">
        <v>124</v>
      </c>
      <c r="D341" s="6">
        <v>8000</v>
      </c>
    </row>
    <row r="342" spans="1:4" x14ac:dyDescent="0.25">
      <c r="A342" s="3" t="s">
        <v>316</v>
      </c>
      <c r="B342" s="4">
        <v>45257</v>
      </c>
      <c r="C342" s="3" t="s">
        <v>113</v>
      </c>
      <c r="D342" s="6">
        <v>273760</v>
      </c>
    </row>
    <row r="343" spans="1:4" x14ac:dyDescent="0.25">
      <c r="A343" s="3" t="s">
        <v>317</v>
      </c>
      <c r="B343" s="4">
        <v>45231</v>
      </c>
      <c r="C343" s="3" t="s">
        <v>124</v>
      </c>
      <c r="D343" s="6">
        <v>8426.44</v>
      </c>
    </row>
    <row r="344" spans="1:4" x14ac:dyDescent="0.25">
      <c r="A344" s="3" t="s">
        <v>318</v>
      </c>
      <c r="B344" s="4">
        <v>45253</v>
      </c>
      <c r="C344" s="3" t="s">
        <v>124</v>
      </c>
      <c r="D344" s="6">
        <v>2000</v>
      </c>
    </row>
    <row r="345" spans="1:4" x14ac:dyDescent="0.25">
      <c r="A345" s="3" t="s">
        <v>319</v>
      </c>
      <c r="B345" s="4">
        <v>45253</v>
      </c>
      <c r="C345" s="3" t="s">
        <v>124</v>
      </c>
      <c r="D345" s="6">
        <v>2000</v>
      </c>
    </row>
    <row r="346" spans="1:4" x14ac:dyDescent="0.25">
      <c r="A346" s="3" t="s">
        <v>320</v>
      </c>
      <c r="B346" s="4">
        <v>45233</v>
      </c>
      <c r="C346" s="5" t="s">
        <v>27</v>
      </c>
      <c r="D346" s="6">
        <v>28373.68</v>
      </c>
    </row>
    <row r="347" spans="1:4" x14ac:dyDescent="0.25">
      <c r="A347" s="3" t="s">
        <v>320</v>
      </c>
      <c r="B347" s="4">
        <v>45233</v>
      </c>
      <c r="C347" s="5" t="s">
        <v>27</v>
      </c>
      <c r="D347" s="6">
        <v>15039.7</v>
      </c>
    </row>
    <row r="348" spans="1:4" x14ac:dyDescent="0.25">
      <c r="A348" s="3" t="s">
        <v>320</v>
      </c>
      <c r="B348" s="4">
        <v>45260</v>
      </c>
      <c r="C348" s="5" t="s">
        <v>27</v>
      </c>
      <c r="D348" s="6">
        <v>28395.09</v>
      </c>
    </row>
    <row r="349" spans="1:4" x14ac:dyDescent="0.25">
      <c r="A349" s="3" t="s">
        <v>320</v>
      </c>
      <c r="B349" s="4">
        <v>45260</v>
      </c>
      <c r="C349" s="5" t="s">
        <v>27</v>
      </c>
      <c r="D349" s="6">
        <v>15183.2</v>
      </c>
    </row>
    <row r="350" spans="1:4" x14ac:dyDescent="0.25">
      <c r="A350" s="3" t="s">
        <v>320</v>
      </c>
      <c r="B350" s="4">
        <v>45260</v>
      </c>
      <c r="C350" s="5" t="s">
        <v>27</v>
      </c>
      <c r="D350" s="6">
        <v>28282.11</v>
      </c>
    </row>
    <row r="351" spans="1:4" x14ac:dyDescent="0.25">
      <c r="A351" s="3" t="s">
        <v>320</v>
      </c>
      <c r="B351" s="4">
        <v>45260</v>
      </c>
      <c r="C351" s="5" t="s">
        <v>27</v>
      </c>
      <c r="D351" s="6">
        <v>15070.22</v>
      </c>
    </row>
    <row r="352" spans="1:4" x14ac:dyDescent="0.25">
      <c r="A352" s="3" t="s">
        <v>321</v>
      </c>
      <c r="B352" s="4">
        <v>45243</v>
      </c>
      <c r="C352" s="5" t="s">
        <v>182</v>
      </c>
      <c r="D352" s="6">
        <v>18837</v>
      </c>
    </row>
    <row r="353" spans="1:4" x14ac:dyDescent="0.25">
      <c r="A353" s="3" t="s">
        <v>322</v>
      </c>
      <c r="B353" s="4">
        <v>45253</v>
      </c>
      <c r="C353" s="3" t="s">
        <v>37</v>
      </c>
      <c r="D353" s="6">
        <v>44000</v>
      </c>
    </row>
    <row r="354" spans="1:4" x14ac:dyDescent="0.25">
      <c r="A354" s="3" t="s">
        <v>323</v>
      </c>
      <c r="B354" s="4">
        <v>45240</v>
      </c>
      <c r="C354" s="3" t="s">
        <v>10</v>
      </c>
      <c r="D354" s="6">
        <v>1200</v>
      </c>
    </row>
    <row r="355" spans="1:4" x14ac:dyDescent="0.25">
      <c r="A355" s="3" t="s">
        <v>324</v>
      </c>
      <c r="B355" s="4">
        <v>45239</v>
      </c>
      <c r="C355" s="3" t="s">
        <v>110</v>
      </c>
      <c r="D355" s="6">
        <v>16667</v>
      </c>
    </row>
    <row r="356" spans="1:4" x14ac:dyDescent="0.25">
      <c r="A356" s="3" t="s">
        <v>325</v>
      </c>
      <c r="B356" s="4">
        <v>45237</v>
      </c>
      <c r="C356" s="5" t="s">
        <v>326</v>
      </c>
      <c r="D356" s="6">
        <v>18652.849999999999</v>
      </c>
    </row>
    <row r="357" spans="1:4" x14ac:dyDescent="0.25">
      <c r="A357" s="3" t="s">
        <v>327</v>
      </c>
      <c r="B357" s="4">
        <v>45243</v>
      </c>
      <c r="C357" s="3" t="s">
        <v>10</v>
      </c>
      <c r="D357" s="6">
        <v>50000</v>
      </c>
    </row>
    <row r="358" spans="1:4" x14ac:dyDescent="0.25">
      <c r="A358" s="3" t="s">
        <v>328</v>
      </c>
      <c r="B358" s="4">
        <v>45253</v>
      </c>
      <c r="C358" s="3" t="s">
        <v>157</v>
      </c>
      <c r="D358" s="6">
        <v>2386.9</v>
      </c>
    </row>
    <row r="359" spans="1:4" x14ac:dyDescent="0.25">
      <c r="A359" s="3" t="s">
        <v>329</v>
      </c>
      <c r="B359" s="4">
        <v>45253</v>
      </c>
      <c r="C359" s="3" t="s">
        <v>8</v>
      </c>
      <c r="D359" s="6">
        <v>900</v>
      </c>
    </row>
    <row r="360" spans="1:4" x14ac:dyDescent="0.25">
      <c r="A360" s="3" t="s">
        <v>330</v>
      </c>
      <c r="B360" s="4">
        <v>45253</v>
      </c>
      <c r="C360" s="5" t="s">
        <v>331</v>
      </c>
      <c r="D360" s="6">
        <v>2789.53</v>
      </c>
    </row>
    <row r="361" spans="1:4" x14ac:dyDescent="0.25">
      <c r="A361" s="3" t="s">
        <v>332</v>
      </c>
      <c r="B361" s="4">
        <v>45253</v>
      </c>
      <c r="C361" s="3" t="s">
        <v>157</v>
      </c>
      <c r="D361" s="6">
        <v>966.85</v>
      </c>
    </row>
    <row r="362" spans="1:4" x14ac:dyDescent="0.25">
      <c r="A362" s="3" t="s">
        <v>332</v>
      </c>
      <c r="B362" s="4">
        <v>45253</v>
      </c>
      <c r="C362" s="3" t="s">
        <v>108</v>
      </c>
      <c r="D362" s="6">
        <v>1718.67</v>
      </c>
    </row>
    <row r="363" spans="1:4" x14ac:dyDescent="0.25">
      <c r="A363" s="3" t="s">
        <v>332</v>
      </c>
      <c r="B363" s="4">
        <v>45253</v>
      </c>
      <c r="C363" s="3" t="s">
        <v>8</v>
      </c>
      <c r="D363" s="6">
        <v>2079.1</v>
      </c>
    </row>
    <row r="364" spans="1:4" x14ac:dyDescent="0.25">
      <c r="A364" s="3" t="s">
        <v>333</v>
      </c>
      <c r="B364" s="4">
        <v>45247</v>
      </c>
      <c r="C364" s="3" t="s">
        <v>334</v>
      </c>
      <c r="D364" s="6">
        <v>7500</v>
      </c>
    </row>
    <row r="365" spans="1:4" x14ac:dyDescent="0.25">
      <c r="A365" s="3" t="s">
        <v>335</v>
      </c>
      <c r="B365" s="4">
        <v>45253</v>
      </c>
      <c r="C365" s="3" t="s">
        <v>108</v>
      </c>
      <c r="D365" s="6">
        <v>9991.3700000000008</v>
      </c>
    </row>
    <row r="366" spans="1:4" x14ac:dyDescent="0.25">
      <c r="A366" s="3" t="s">
        <v>336</v>
      </c>
      <c r="B366" s="4">
        <v>45253</v>
      </c>
      <c r="C366" s="3" t="s">
        <v>157</v>
      </c>
      <c r="D366" s="6">
        <v>3214.44</v>
      </c>
    </row>
    <row r="367" spans="1:4" x14ac:dyDescent="0.25">
      <c r="A367" s="3" t="s">
        <v>336</v>
      </c>
      <c r="B367" s="4">
        <v>45253</v>
      </c>
      <c r="C367" s="3" t="s">
        <v>157</v>
      </c>
      <c r="D367" s="6">
        <v>4564.09</v>
      </c>
    </row>
    <row r="368" spans="1:4" x14ac:dyDescent="0.25">
      <c r="A368" s="3" t="s">
        <v>336</v>
      </c>
      <c r="B368" s="4">
        <v>45253</v>
      </c>
      <c r="C368" s="3" t="s">
        <v>22</v>
      </c>
      <c r="D368" s="6">
        <v>1739.14</v>
      </c>
    </row>
    <row r="369" spans="1:4" x14ac:dyDescent="0.25">
      <c r="A369" s="3" t="s">
        <v>336</v>
      </c>
      <c r="B369" s="4">
        <v>45253</v>
      </c>
      <c r="C369" s="3" t="s">
        <v>337</v>
      </c>
      <c r="D369" s="6">
        <v>348</v>
      </c>
    </row>
    <row r="370" spans="1:4" x14ac:dyDescent="0.25">
      <c r="A370" s="3" t="s">
        <v>336</v>
      </c>
      <c r="B370" s="4">
        <v>45253</v>
      </c>
      <c r="C370" s="3" t="s">
        <v>77</v>
      </c>
      <c r="D370" s="6">
        <v>999</v>
      </c>
    </row>
    <row r="371" spans="1:4" x14ac:dyDescent="0.25">
      <c r="A371" s="3" t="s">
        <v>336</v>
      </c>
      <c r="B371" s="4">
        <v>45253</v>
      </c>
      <c r="C371" s="3" t="s">
        <v>8</v>
      </c>
      <c r="D371" s="6">
        <v>3937</v>
      </c>
    </row>
    <row r="372" spans="1:4" x14ac:dyDescent="0.25">
      <c r="A372" s="3" t="s">
        <v>336</v>
      </c>
      <c r="B372" s="4">
        <v>45253</v>
      </c>
      <c r="C372" s="3" t="s">
        <v>8</v>
      </c>
      <c r="D372" s="6">
        <v>408</v>
      </c>
    </row>
    <row r="373" spans="1:4" x14ac:dyDescent="0.25">
      <c r="A373" s="3" t="s">
        <v>336</v>
      </c>
      <c r="B373" s="4">
        <v>45253</v>
      </c>
      <c r="C373" s="3" t="s">
        <v>8</v>
      </c>
      <c r="D373" s="6">
        <v>408</v>
      </c>
    </row>
    <row r="374" spans="1:4" x14ac:dyDescent="0.25">
      <c r="A374" s="3" t="s">
        <v>338</v>
      </c>
      <c r="B374" s="4">
        <v>45245</v>
      </c>
      <c r="C374" s="3" t="s">
        <v>157</v>
      </c>
      <c r="D374" s="6">
        <v>2014.96</v>
      </c>
    </row>
    <row r="375" spans="1:4" x14ac:dyDescent="0.25">
      <c r="A375" s="3" t="s">
        <v>338</v>
      </c>
      <c r="B375" s="4">
        <v>45245</v>
      </c>
      <c r="C375" s="3" t="s">
        <v>20</v>
      </c>
      <c r="D375" s="6">
        <v>464</v>
      </c>
    </row>
    <row r="376" spans="1:4" x14ac:dyDescent="0.25">
      <c r="A376" s="3" t="s">
        <v>338</v>
      </c>
      <c r="B376" s="4">
        <v>45245</v>
      </c>
      <c r="C376" s="3" t="s">
        <v>339</v>
      </c>
      <c r="D376" s="6">
        <v>1276</v>
      </c>
    </row>
    <row r="377" spans="1:4" x14ac:dyDescent="0.25">
      <c r="A377" s="3" t="s">
        <v>340</v>
      </c>
      <c r="B377" s="4">
        <v>45254</v>
      </c>
      <c r="C377" s="3" t="s">
        <v>202</v>
      </c>
      <c r="D377" s="6">
        <v>1218.83</v>
      </c>
    </row>
    <row r="378" spans="1:4" x14ac:dyDescent="0.25">
      <c r="A378" s="3" t="s">
        <v>341</v>
      </c>
      <c r="B378" s="4">
        <v>45236</v>
      </c>
      <c r="C378" s="5" t="s">
        <v>342</v>
      </c>
      <c r="D378" s="6">
        <v>6000</v>
      </c>
    </row>
    <row r="379" spans="1:4" x14ac:dyDescent="0.25">
      <c r="A379" s="3" t="s">
        <v>341</v>
      </c>
      <c r="B379" s="4">
        <v>45253</v>
      </c>
      <c r="C379" s="3" t="s">
        <v>124</v>
      </c>
      <c r="D379" s="6">
        <v>1290.68</v>
      </c>
    </row>
    <row r="380" spans="1:4" x14ac:dyDescent="0.25">
      <c r="A380" s="3" t="s">
        <v>341</v>
      </c>
      <c r="B380" s="4">
        <v>45253</v>
      </c>
      <c r="C380" s="3" t="s">
        <v>124</v>
      </c>
      <c r="D380" s="6">
        <v>708.2</v>
      </c>
    </row>
    <row r="381" spans="1:4" x14ac:dyDescent="0.25">
      <c r="A381" s="3" t="s">
        <v>343</v>
      </c>
      <c r="B381" s="4">
        <v>45253</v>
      </c>
      <c r="C381" s="3" t="s">
        <v>20</v>
      </c>
      <c r="D381" s="6">
        <v>15242.4</v>
      </c>
    </row>
    <row r="382" spans="1:4" x14ac:dyDescent="0.25">
      <c r="A382" s="3" t="s">
        <v>344</v>
      </c>
      <c r="B382" s="4">
        <v>45240</v>
      </c>
      <c r="C382" s="3" t="s">
        <v>10</v>
      </c>
      <c r="D382" s="6">
        <v>1200</v>
      </c>
    </row>
    <row r="383" spans="1:4" x14ac:dyDescent="0.25">
      <c r="A383" s="3" t="s">
        <v>345</v>
      </c>
      <c r="B383" s="4">
        <v>45243</v>
      </c>
      <c r="C383" s="5" t="s">
        <v>12</v>
      </c>
      <c r="D383" s="6">
        <v>769.76</v>
      </c>
    </row>
    <row r="384" spans="1:4" x14ac:dyDescent="0.25">
      <c r="A384" s="3" t="s">
        <v>346</v>
      </c>
      <c r="B384" s="4">
        <v>45240</v>
      </c>
      <c r="C384" s="3" t="s">
        <v>10</v>
      </c>
      <c r="D384" s="6">
        <v>1200</v>
      </c>
    </row>
    <row r="385" spans="1:4" x14ac:dyDescent="0.25">
      <c r="A385" s="3" t="s">
        <v>347</v>
      </c>
      <c r="B385" s="4">
        <v>45239</v>
      </c>
      <c r="C385" s="3" t="s">
        <v>348</v>
      </c>
      <c r="D385" s="6">
        <v>663506.41</v>
      </c>
    </row>
    <row r="386" spans="1:4" x14ac:dyDescent="0.25">
      <c r="A386" s="3" t="s">
        <v>349</v>
      </c>
      <c r="B386" s="4">
        <v>45239</v>
      </c>
      <c r="C386" s="3" t="s">
        <v>350</v>
      </c>
      <c r="D386" s="6">
        <v>7500</v>
      </c>
    </row>
    <row r="387" spans="1:4" x14ac:dyDescent="0.25">
      <c r="A387" s="3" t="s">
        <v>351</v>
      </c>
      <c r="B387" s="4">
        <v>45243</v>
      </c>
      <c r="C387" s="5" t="s">
        <v>12</v>
      </c>
      <c r="D387" s="6">
        <v>865.98</v>
      </c>
    </row>
    <row r="388" spans="1:4" x14ac:dyDescent="0.25">
      <c r="A388" s="3" t="s">
        <v>352</v>
      </c>
      <c r="B388" s="4">
        <v>45253</v>
      </c>
      <c r="C388" s="3" t="s">
        <v>29</v>
      </c>
      <c r="D388" s="6">
        <v>494</v>
      </c>
    </row>
    <row r="389" spans="1:4" x14ac:dyDescent="0.25">
      <c r="A389" s="3" t="s">
        <v>353</v>
      </c>
      <c r="B389" s="4">
        <v>45243</v>
      </c>
      <c r="C389" s="5" t="s">
        <v>12</v>
      </c>
      <c r="D389" s="6">
        <v>288.66000000000003</v>
      </c>
    </row>
    <row r="390" spans="1:4" x14ac:dyDescent="0.25">
      <c r="A390" s="3" t="s">
        <v>354</v>
      </c>
      <c r="B390" s="4">
        <v>45243</v>
      </c>
      <c r="C390" s="3" t="s">
        <v>77</v>
      </c>
      <c r="D390" s="6">
        <v>8700</v>
      </c>
    </row>
    <row r="391" spans="1:4" x14ac:dyDescent="0.25">
      <c r="A391" s="3" t="s">
        <v>354</v>
      </c>
      <c r="B391" s="4">
        <v>45253</v>
      </c>
      <c r="C391" s="3" t="s">
        <v>77</v>
      </c>
      <c r="D391" s="6">
        <v>3120.4</v>
      </c>
    </row>
    <row r="392" spans="1:4" x14ac:dyDescent="0.25">
      <c r="A392" s="3" t="s">
        <v>355</v>
      </c>
      <c r="B392" s="4">
        <v>45240</v>
      </c>
      <c r="C392" s="3" t="s">
        <v>10</v>
      </c>
      <c r="D392" s="6">
        <v>1200</v>
      </c>
    </row>
    <row r="393" spans="1:4" x14ac:dyDescent="0.25">
      <c r="A393" s="3" t="s">
        <v>356</v>
      </c>
      <c r="B393" s="4">
        <v>45243</v>
      </c>
      <c r="C393" s="3" t="s">
        <v>357</v>
      </c>
      <c r="D393" s="6">
        <v>793128</v>
      </c>
    </row>
    <row r="394" spans="1:4" x14ac:dyDescent="0.25">
      <c r="A394" s="3" t="s">
        <v>358</v>
      </c>
      <c r="B394" s="4">
        <v>45246</v>
      </c>
      <c r="C394" s="3" t="s">
        <v>96</v>
      </c>
      <c r="D394" s="6">
        <v>128956</v>
      </c>
    </row>
    <row r="395" spans="1:4" x14ac:dyDescent="0.25">
      <c r="A395" s="3" t="s">
        <v>358</v>
      </c>
      <c r="B395" s="4">
        <v>45246</v>
      </c>
      <c r="C395" s="3" t="s">
        <v>96</v>
      </c>
      <c r="D395" s="6">
        <v>128956</v>
      </c>
    </row>
    <row r="396" spans="1:4" x14ac:dyDescent="0.25">
      <c r="A396" s="3" t="s">
        <v>359</v>
      </c>
      <c r="B396" s="4">
        <v>45253</v>
      </c>
      <c r="C396" s="3" t="s">
        <v>10</v>
      </c>
      <c r="D396" s="6">
        <v>31700</v>
      </c>
    </row>
    <row r="397" spans="1:4" x14ac:dyDescent="0.25">
      <c r="A397" s="3" t="s">
        <v>360</v>
      </c>
      <c r="B397" s="4">
        <v>45233</v>
      </c>
      <c r="C397" s="3" t="s">
        <v>89</v>
      </c>
      <c r="D397" s="6">
        <v>110000</v>
      </c>
    </row>
    <row r="398" spans="1:4" x14ac:dyDescent="0.25">
      <c r="A398" s="3" t="s">
        <v>360</v>
      </c>
      <c r="B398" s="4">
        <v>45239</v>
      </c>
      <c r="C398" s="3" t="s">
        <v>89</v>
      </c>
      <c r="D398" s="6">
        <v>110000</v>
      </c>
    </row>
    <row r="399" spans="1:4" x14ac:dyDescent="0.25">
      <c r="A399" s="3" t="s">
        <v>360</v>
      </c>
      <c r="B399" s="4">
        <v>45247</v>
      </c>
      <c r="C399" s="3" t="s">
        <v>89</v>
      </c>
      <c r="D399" s="6">
        <v>110000</v>
      </c>
    </row>
    <row r="400" spans="1:4" x14ac:dyDescent="0.25">
      <c r="A400" s="3" t="s">
        <v>360</v>
      </c>
      <c r="B400" s="4">
        <v>45253</v>
      </c>
      <c r="C400" s="3" t="s">
        <v>89</v>
      </c>
      <c r="D400" s="6">
        <v>110000</v>
      </c>
    </row>
    <row r="401" spans="1:4" x14ac:dyDescent="0.25">
      <c r="A401" s="3" t="s">
        <v>360</v>
      </c>
      <c r="B401" s="4">
        <v>45260</v>
      </c>
      <c r="C401" s="3" t="s">
        <v>89</v>
      </c>
      <c r="D401" s="6">
        <v>110000</v>
      </c>
    </row>
    <row r="402" spans="1:4" x14ac:dyDescent="0.25">
      <c r="A402" s="3" t="s">
        <v>361</v>
      </c>
      <c r="B402" s="4">
        <v>45233</v>
      </c>
      <c r="C402" s="3" t="s">
        <v>89</v>
      </c>
      <c r="D402" s="6">
        <v>1764012.05</v>
      </c>
    </row>
    <row r="403" spans="1:4" x14ac:dyDescent="0.25">
      <c r="A403" s="3" t="s">
        <v>361</v>
      </c>
      <c r="B403" s="4">
        <v>45233</v>
      </c>
      <c r="C403" s="3" t="s">
        <v>89</v>
      </c>
      <c r="D403" s="6">
        <v>351325.87</v>
      </c>
    </row>
    <row r="404" spans="1:4" x14ac:dyDescent="0.25">
      <c r="A404" s="3" t="s">
        <v>361</v>
      </c>
      <c r="B404" s="4">
        <v>45238</v>
      </c>
      <c r="C404" s="3" t="s">
        <v>89</v>
      </c>
      <c r="D404" s="6">
        <v>355820</v>
      </c>
    </row>
    <row r="405" spans="1:4" x14ac:dyDescent="0.25">
      <c r="A405" s="3" t="s">
        <v>361</v>
      </c>
      <c r="B405" s="4">
        <v>45238</v>
      </c>
      <c r="C405" s="3" t="s">
        <v>89</v>
      </c>
      <c r="D405" s="6">
        <v>2164570.52</v>
      </c>
    </row>
    <row r="406" spans="1:4" x14ac:dyDescent="0.25">
      <c r="A406" s="3" t="s">
        <v>361</v>
      </c>
      <c r="B406" s="4">
        <v>45247</v>
      </c>
      <c r="C406" s="3" t="s">
        <v>89</v>
      </c>
      <c r="D406" s="6">
        <v>356963.7</v>
      </c>
    </row>
    <row r="407" spans="1:4" x14ac:dyDescent="0.25">
      <c r="A407" s="3" t="s">
        <v>361</v>
      </c>
      <c r="B407" s="4">
        <v>45247</v>
      </c>
      <c r="C407" s="3" t="s">
        <v>89</v>
      </c>
      <c r="D407" s="6">
        <v>2168361.21</v>
      </c>
    </row>
    <row r="408" spans="1:4" x14ac:dyDescent="0.25">
      <c r="A408" s="3" t="s">
        <v>361</v>
      </c>
      <c r="B408" s="4">
        <v>45253</v>
      </c>
      <c r="C408" s="3" t="s">
        <v>89</v>
      </c>
      <c r="D408" s="6">
        <v>352146.15</v>
      </c>
    </row>
    <row r="409" spans="1:4" x14ac:dyDescent="0.25">
      <c r="A409" s="3" t="s">
        <v>361</v>
      </c>
      <c r="B409" s="4">
        <v>45253</v>
      </c>
      <c r="C409" s="3" t="s">
        <v>89</v>
      </c>
      <c r="D409" s="6">
        <v>2234789</v>
      </c>
    </row>
    <row r="410" spans="1:4" x14ac:dyDescent="0.25">
      <c r="A410" s="3" t="s">
        <v>361</v>
      </c>
      <c r="B410" s="4">
        <v>45260</v>
      </c>
      <c r="C410" s="3" t="s">
        <v>89</v>
      </c>
      <c r="D410" s="6">
        <v>2290991.7999999998</v>
      </c>
    </row>
    <row r="411" spans="1:4" x14ac:dyDescent="0.25">
      <c r="A411" s="3" t="s">
        <v>361</v>
      </c>
      <c r="B411" s="4">
        <v>45260</v>
      </c>
      <c r="C411" s="3" t="s">
        <v>89</v>
      </c>
      <c r="D411" s="6">
        <v>7478902.6900000004</v>
      </c>
    </row>
    <row r="412" spans="1:4" x14ac:dyDescent="0.25">
      <c r="A412" s="3" t="s">
        <v>362</v>
      </c>
      <c r="B412" s="4">
        <v>45233</v>
      </c>
      <c r="C412" s="5" t="s">
        <v>27</v>
      </c>
      <c r="D412" s="6">
        <v>1079.4000000000001</v>
      </c>
    </row>
    <row r="413" spans="1:4" x14ac:dyDescent="0.25">
      <c r="A413" s="3" t="s">
        <v>362</v>
      </c>
      <c r="B413" s="4">
        <v>45233</v>
      </c>
      <c r="C413" s="5" t="s">
        <v>27</v>
      </c>
      <c r="D413" s="6">
        <v>222923.03</v>
      </c>
    </row>
    <row r="414" spans="1:4" x14ac:dyDescent="0.25">
      <c r="A414" s="3" t="s">
        <v>362</v>
      </c>
      <c r="B414" s="4">
        <v>45233</v>
      </c>
      <c r="C414" s="5" t="s">
        <v>27</v>
      </c>
      <c r="D414" s="6">
        <v>1100</v>
      </c>
    </row>
    <row r="415" spans="1:4" x14ac:dyDescent="0.25">
      <c r="A415" s="3" t="s">
        <v>362</v>
      </c>
      <c r="B415" s="4">
        <v>45233</v>
      </c>
      <c r="C415" s="5" t="s">
        <v>27</v>
      </c>
      <c r="D415" s="6">
        <v>147700</v>
      </c>
    </row>
    <row r="416" spans="1:4" x14ac:dyDescent="0.25">
      <c r="A416" s="3" t="s">
        <v>362</v>
      </c>
      <c r="B416" s="4">
        <v>45240</v>
      </c>
      <c r="C416" s="3" t="s">
        <v>10</v>
      </c>
      <c r="D416" s="6">
        <v>72438</v>
      </c>
    </row>
    <row r="417" spans="1:4" x14ac:dyDescent="0.25">
      <c r="A417" s="3" t="s">
        <v>362</v>
      </c>
      <c r="B417" s="4">
        <v>45240</v>
      </c>
      <c r="C417" s="3" t="s">
        <v>10</v>
      </c>
      <c r="D417" s="6">
        <v>33950</v>
      </c>
    </row>
    <row r="418" spans="1:4" x14ac:dyDescent="0.25">
      <c r="A418" s="3" t="s">
        <v>362</v>
      </c>
      <c r="B418" s="4">
        <v>45240</v>
      </c>
      <c r="C418" s="3" t="s">
        <v>10</v>
      </c>
      <c r="D418" s="6">
        <v>20000</v>
      </c>
    </row>
    <row r="419" spans="1:4" x14ac:dyDescent="0.25">
      <c r="A419" s="3" t="s">
        <v>362</v>
      </c>
      <c r="B419" s="4">
        <v>45240</v>
      </c>
      <c r="C419" s="3" t="s">
        <v>10</v>
      </c>
      <c r="D419" s="6">
        <v>75383</v>
      </c>
    </row>
    <row r="420" spans="1:4" x14ac:dyDescent="0.25">
      <c r="A420" s="3" t="s">
        <v>362</v>
      </c>
      <c r="B420" s="4">
        <v>45247</v>
      </c>
      <c r="C420" s="5" t="s">
        <v>27</v>
      </c>
      <c r="D420" s="6">
        <v>1660.48</v>
      </c>
    </row>
    <row r="421" spans="1:4" x14ac:dyDescent="0.25">
      <c r="A421" s="3" t="s">
        <v>362</v>
      </c>
      <c r="B421" s="4">
        <v>45247</v>
      </c>
      <c r="C421" s="5" t="s">
        <v>27</v>
      </c>
      <c r="D421" s="6">
        <v>588387.53</v>
      </c>
    </row>
    <row r="422" spans="1:4" x14ac:dyDescent="0.25">
      <c r="A422" s="3" t="s">
        <v>362</v>
      </c>
      <c r="B422" s="4">
        <v>45247</v>
      </c>
      <c r="C422" s="5" t="s">
        <v>27</v>
      </c>
      <c r="D422" s="6">
        <v>1100</v>
      </c>
    </row>
    <row r="423" spans="1:4" x14ac:dyDescent="0.25">
      <c r="A423" s="3" t="s">
        <v>362</v>
      </c>
      <c r="B423" s="4">
        <v>45247</v>
      </c>
      <c r="C423" s="5" t="s">
        <v>27</v>
      </c>
      <c r="D423" s="6">
        <v>143050</v>
      </c>
    </row>
    <row r="424" spans="1:4" x14ac:dyDescent="0.25">
      <c r="A424" s="3" t="s">
        <v>362</v>
      </c>
      <c r="B424" s="4">
        <v>45253</v>
      </c>
      <c r="C424" s="3" t="s">
        <v>10</v>
      </c>
      <c r="D424" s="6">
        <v>63780</v>
      </c>
    </row>
    <row r="425" spans="1:4" x14ac:dyDescent="0.25">
      <c r="A425" s="3" t="s">
        <v>362</v>
      </c>
      <c r="B425" s="4">
        <v>45253</v>
      </c>
      <c r="C425" s="3" t="s">
        <v>10</v>
      </c>
      <c r="D425" s="6">
        <v>48403</v>
      </c>
    </row>
    <row r="426" spans="1:4" x14ac:dyDescent="0.25">
      <c r="A426" s="3" t="s">
        <v>362</v>
      </c>
      <c r="B426" s="4">
        <v>45260</v>
      </c>
      <c r="C426" s="5" t="s">
        <v>27</v>
      </c>
      <c r="D426" s="6">
        <v>143200</v>
      </c>
    </row>
    <row r="427" spans="1:4" x14ac:dyDescent="0.25">
      <c r="A427" s="3" t="s">
        <v>362</v>
      </c>
      <c r="B427" s="4">
        <v>45260</v>
      </c>
      <c r="C427" s="5" t="s">
        <v>27</v>
      </c>
      <c r="D427" s="6">
        <v>1100</v>
      </c>
    </row>
    <row r="428" spans="1:4" x14ac:dyDescent="0.25">
      <c r="A428" s="3" t="s">
        <v>362</v>
      </c>
      <c r="B428" s="4">
        <v>45260</v>
      </c>
      <c r="C428" s="5" t="s">
        <v>27</v>
      </c>
      <c r="D428" s="6">
        <v>258986.82</v>
      </c>
    </row>
    <row r="429" spans="1:4" x14ac:dyDescent="0.25">
      <c r="A429" s="3" t="s">
        <v>362</v>
      </c>
      <c r="B429" s="4">
        <v>45260</v>
      </c>
      <c r="C429" s="5" t="s">
        <v>27</v>
      </c>
      <c r="D429" s="6">
        <v>1882.48</v>
      </c>
    </row>
    <row r="430" spans="1:4" x14ac:dyDescent="0.25">
      <c r="A430" s="3" t="s">
        <v>363</v>
      </c>
      <c r="B430" s="4">
        <v>45245</v>
      </c>
      <c r="C430" s="3" t="s">
        <v>364</v>
      </c>
      <c r="D430" s="6">
        <v>1166667</v>
      </c>
    </row>
    <row r="431" spans="1:4" x14ac:dyDescent="0.25">
      <c r="A431" s="3" t="s">
        <v>363</v>
      </c>
      <c r="B431" s="4">
        <v>45246</v>
      </c>
      <c r="C431" s="3" t="s">
        <v>364</v>
      </c>
      <c r="D431" s="6">
        <v>1000000</v>
      </c>
    </row>
    <row r="432" spans="1:4" x14ac:dyDescent="0.25">
      <c r="A432" s="3" t="s">
        <v>363</v>
      </c>
      <c r="B432" s="4">
        <v>45247</v>
      </c>
      <c r="C432" s="3" t="s">
        <v>364</v>
      </c>
      <c r="D432" s="6">
        <v>2750000</v>
      </c>
    </row>
    <row r="433" spans="1:4" x14ac:dyDescent="0.25">
      <c r="A433" s="3" t="s">
        <v>365</v>
      </c>
      <c r="B433" s="4">
        <v>45260</v>
      </c>
      <c r="C433" s="3" t="s">
        <v>31</v>
      </c>
      <c r="D433" s="6">
        <v>307170.65999999997</v>
      </c>
    </row>
    <row r="434" spans="1:4" x14ac:dyDescent="0.25">
      <c r="A434" s="3" t="s">
        <v>366</v>
      </c>
      <c r="B434" s="4">
        <v>45253</v>
      </c>
      <c r="C434" s="3" t="s">
        <v>113</v>
      </c>
      <c r="D434" s="6">
        <v>344250</v>
      </c>
    </row>
    <row r="435" spans="1:4" x14ac:dyDescent="0.25">
      <c r="A435" s="3" t="s">
        <v>367</v>
      </c>
      <c r="B435" s="4">
        <v>45253</v>
      </c>
      <c r="C435" s="3" t="s">
        <v>113</v>
      </c>
      <c r="D435" s="6">
        <v>352856.25</v>
      </c>
    </row>
    <row r="436" spans="1:4" x14ac:dyDescent="0.25">
      <c r="A436" s="3" t="s">
        <v>368</v>
      </c>
      <c r="B436" s="4">
        <v>45253</v>
      </c>
      <c r="C436" s="3" t="s">
        <v>157</v>
      </c>
      <c r="D436" s="6">
        <v>500</v>
      </c>
    </row>
    <row r="437" spans="1:4" x14ac:dyDescent="0.25">
      <c r="A437" s="3" t="s">
        <v>368</v>
      </c>
      <c r="B437" s="4">
        <v>45253</v>
      </c>
      <c r="C437" s="3" t="s">
        <v>157</v>
      </c>
      <c r="D437" s="6">
        <v>500</v>
      </c>
    </row>
    <row r="438" spans="1:4" x14ac:dyDescent="0.25">
      <c r="A438" s="3" t="s">
        <v>368</v>
      </c>
      <c r="B438" s="4">
        <v>45253</v>
      </c>
      <c r="C438" s="3" t="s">
        <v>157</v>
      </c>
      <c r="D438" s="6">
        <v>1299</v>
      </c>
    </row>
    <row r="439" spans="1:4" x14ac:dyDescent="0.25">
      <c r="A439" s="3" t="s">
        <v>368</v>
      </c>
      <c r="B439" s="4">
        <v>45253</v>
      </c>
      <c r="C439" s="3" t="s">
        <v>202</v>
      </c>
      <c r="D439" s="6">
        <v>1248.4000000000001</v>
      </c>
    </row>
    <row r="440" spans="1:4" x14ac:dyDescent="0.25">
      <c r="A440" s="3" t="s">
        <v>369</v>
      </c>
      <c r="B440" s="4">
        <v>45240</v>
      </c>
      <c r="C440" s="3" t="s">
        <v>10</v>
      </c>
      <c r="D440" s="6">
        <v>1200</v>
      </c>
    </row>
    <row r="441" spans="1:4" x14ac:dyDescent="0.25">
      <c r="A441" s="3" t="s">
        <v>370</v>
      </c>
      <c r="B441" s="4">
        <v>45257</v>
      </c>
      <c r="C441" s="5" t="s">
        <v>371</v>
      </c>
      <c r="D441" s="6">
        <v>16570.439999999999</v>
      </c>
    </row>
    <row r="442" spans="1:4" x14ac:dyDescent="0.25">
      <c r="A442" s="3" t="s">
        <v>370</v>
      </c>
      <c r="B442" s="4">
        <v>45257</v>
      </c>
      <c r="C442" s="5" t="s">
        <v>372</v>
      </c>
      <c r="D442" s="6">
        <v>29340.83</v>
      </c>
    </row>
    <row r="443" spans="1:4" x14ac:dyDescent="0.25">
      <c r="A443" s="3" t="s">
        <v>370</v>
      </c>
      <c r="B443" s="4">
        <v>45257</v>
      </c>
      <c r="C443" s="5" t="s">
        <v>373</v>
      </c>
      <c r="D443" s="6">
        <v>2631.46</v>
      </c>
    </row>
    <row r="444" spans="1:4" x14ac:dyDescent="0.25">
      <c r="A444" s="3" t="s">
        <v>370</v>
      </c>
      <c r="B444" s="4">
        <v>45257</v>
      </c>
      <c r="C444" s="5" t="s">
        <v>374</v>
      </c>
      <c r="D444" s="6">
        <v>9999</v>
      </c>
    </row>
    <row r="445" spans="1:4" x14ac:dyDescent="0.25">
      <c r="A445" s="3" t="s">
        <v>370</v>
      </c>
      <c r="B445" s="4">
        <v>45260</v>
      </c>
      <c r="C445" s="5" t="s">
        <v>375</v>
      </c>
      <c r="D445" s="6">
        <v>1904.83</v>
      </c>
    </row>
    <row r="446" spans="1:4" x14ac:dyDescent="0.25">
      <c r="A446" s="3" t="s">
        <v>376</v>
      </c>
      <c r="B446" s="4">
        <v>45234</v>
      </c>
      <c r="C446" s="3" t="s">
        <v>377</v>
      </c>
      <c r="D446" s="6">
        <v>4598.1000000000004</v>
      </c>
    </row>
    <row r="447" spans="1:4" x14ac:dyDescent="0.25">
      <c r="A447" s="3" t="s">
        <v>378</v>
      </c>
      <c r="B447" s="4">
        <v>45233</v>
      </c>
      <c r="C447" s="5" t="s">
        <v>27</v>
      </c>
      <c r="D447" s="6">
        <v>280755.36</v>
      </c>
    </row>
    <row r="448" spans="1:4" x14ac:dyDescent="0.25">
      <c r="A448" s="3" t="s">
        <v>378</v>
      </c>
      <c r="B448" s="4">
        <v>45233</v>
      </c>
      <c r="C448" s="5" t="s">
        <v>27</v>
      </c>
      <c r="D448" s="6">
        <v>200439.54</v>
      </c>
    </row>
    <row r="449" spans="1:4" x14ac:dyDescent="0.25">
      <c r="A449" s="3" t="s">
        <v>378</v>
      </c>
      <c r="B449" s="4">
        <v>45260</v>
      </c>
      <c r="C449" s="5" t="s">
        <v>27</v>
      </c>
      <c r="D449" s="6">
        <v>282368.40000000002</v>
      </c>
    </row>
    <row r="450" spans="1:4" x14ac:dyDescent="0.25">
      <c r="A450" s="3" t="s">
        <v>378</v>
      </c>
      <c r="B450" s="4">
        <v>45260</v>
      </c>
      <c r="C450" s="5" t="s">
        <v>27</v>
      </c>
      <c r="D450" s="6">
        <v>192830.45</v>
      </c>
    </row>
    <row r="451" spans="1:4" x14ac:dyDescent="0.25">
      <c r="A451" s="3" t="s">
        <v>378</v>
      </c>
      <c r="B451" s="4">
        <v>45260</v>
      </c>
      <c r="C451" s="5" t="s">
        <v>27</v>
      </c>
      <c r="D451" s="6">
        <v>281411.81</v>
      </c>
    </row>
    <row r="452" spans="1:4" x14ac:dyDescent="0.25">
      <c r="A452" s="3" t="s">
        <v>378</v>
      </c>
      <c r="B452" s="4">
        <v>45260</v>
      </c>
      <c r="C452" s="5" t="s">
        <v>27</v>
      </c>
      <c r="D452" s="6">
        <v>196802.01</v>
      </c>
    </row>
    <row r="453" spans="1:4" x14ac:dyDescent="0.25">
      <c r="A453" s="3" t="s">
        <v>379</v>
      </c>
      <c r="B453" s="4">
        <v>45253</v>
      </c>
      <c r="C453" s="3" t="s">
        <v>8</v>
      </c>
      <c r="D453" s="6">
        <v>779</v>
      </c>
    </row>
    <row r="454" spans="1:4" x14ac:dyDescent="0.25">
      <c r="A454" s="3" t="s">
        <v>380</v>
      </c>
      <c r="B454" s="4">
        <v>45237</v>
      </c>
      <c r="C454" s="3" t="s">
        <v>110</v>
      </c>
      <c r="D454" s="6">
        <v>6523</v>
      </c>
    </row>
    <row r="455" spans="1:4" x14ac:dyDescent="0.25">
      <c r="A455" s="3" t="s">
        <v>381</v>
      </c>
      <c r="B455" s="4">
        <v>45246</v>
      </c>
      <c r="C455" s="3" t="s">
        <v>110</v>
      </c>
      <c r="D455" s="6">
        <v>30000.19</v>
      </c>
    </row>
    <row r="456" spans="1:4" x14ac:dyDescent="0.25">
      <c r="A456" s="3" t="s">
        <v>382</v>
      </c>
      <c r="B456" s="4">
        <v>45243</v>
      </c>
      <c r="C456" s="5" t="s">
        <v>383</v>
      </c>
      <c r="D456" s="6">
        <v>6830.97</v>
      </c>
    </row>
    <row r="457" spans="1:4" x14ac:dyDescent="0.25">
      <c r="A457" s="3" t="s">
        <v>384</v>
      </c>
      <c r="B457" s="4">
        <v>45260</v>
      </c>
      <c r="C457" s="3" t="s">
        <v>195</v>
      </c>
      <c r="D457" s="6">
        <v>800000</v>
      </c>
    </row>
    <row r="458" spans="1:4" x14ac:dyDescent="0.25">
      <c r="A458" s="3" t="s">
        <v>385</v>
      </c>
      <c r="B458" s="4">
        <v>45253</v>
      </c>
      <c r="C458" s="3" t="s">
        <v>96</v>
      </c>
      <c r="D458" s="6">
        <v>217199.6</v>
      </c>
    </row>
    <row r="459" spans="1:4" x14ac:dyDescent="0.25">
      <c r="A459" s="3" t="s">
        <v>385</v>
      </c>
      <c r="B459" s="4">
        <v>45258</v>
      </c>
      <c r="C459" s="3" t="s">
        <v>96</v>
      </c>
      <c r="D459" s="6">
        <v>515789.79</v>
      </c>
    </row>
    <row r="460" spans="1:4" x14ac:dyDescent="0.25">
      <c r="A460" s="3" t="s">
        <v>386</v>
      </c>
      <c r="B460" s="4">
        <v>45247</v>
      </c>
      <c r="C460" s="3" t="s">
        <v>387</v>
      </c>
      <c r="D460" s="6">
        <v>8000</v>
      </c>
    </row>
    <row r="461" spans="1:4" x14ac:dyDescent="0.25">
      <c r="A461" s="3" t="s">
        <v>388</v>
      </c>
      <c r="B461" s="4">
        <v>45240</v>
      </c>
      <c r="C461" s="3" t="s">
        <v>10</v>
      </c>
      <c r="D461" s="6">
        <v>1200</v>
      </c>
    </row>
    <row r="462" spans="1:4" x14ac:dyDescent="0.25">
      <c r="A462" s="3" t="s">
        <v>389</v>
      </c>
      <c r="B462" s="4">
        <v>45247</v>
      </c>
      <c r="C462" s="3" t="s">
        <v>390</v>
      </c>
      <c r="D462" s="6">
        <v>7500</v>
      </c>
    </row>
    <row r="463" spans="1:4" x14ac:dyDescent="0.25">
      <c r="A463" s="3" t="s">
        <v>391</v>
      </c>
      <c r="B463" s="4">
        <v>45239</v>
      </c>
      <c r="C463" s="3" t="s">
        <v>392</v>
      </c>
      <c r="D463" s="6">
        <v>7500</v>
      </c>
    </row>
    <row r="464" spans="1:4" x14ac:dyDescent="0.25">
      <c r="A464" s="3" t="s">
        <v>393</v>
      </c>
      <c r="B464" s="4">
        <v>45240</v>
      </c>
      <c r="C464" s="3" t="s">
        <v>10</v>
      </c>
      <c r="D464" s="6">
        <v>1200</v>
      </c>
    </row>
    <row r="465" spans="1:4" x14ac:dyDescent="0.25">
      <c r="A465" s="3" t="s">
        <v>394</v>
      </c>
      <c r="B465" s="4">
        <v>45247</v>
      </c>
      <c r="C465" s="3" t="s">
        <v>124</v>
      </c>
      <c r="D465" s="6">
        <v>8000</v>
      </c>
    </row>
    <row r="466" spans="1:4" x14ac:dyDescent="0.25">
      <c r="A466" s="3" t="s">
        <v>395</v>
      </c>
      <c r="B466" s="4">
        <v>45254</v>
      </c>
      <c r="C466" s="3" t="s">
        <v>40</v>
      </c>
      <c r="D466" s="6">
        <v>22752.16</v>
      </c>
    </row>
    <row r="467" spans="1:4" x14ac:dyDescent="0.25">
      <c r="A467" s="3" t="s">
        <v>396</v>
      </c>
      <c r="B467" s="4">
        <v>45253</v>
      </c>
      <c r="C467" s="3" t="s">
        <v>157</v>
      </c>
      <c r="D467" s="6">
        <v>6431.7</v>
      </c>
    </row>
    <row r="468" spans="1:4" x14ac:dyDescent="0.25">
      <c r="A468" s="3" t="s">
        <v>396</v>
      </c>
      <c r="B468" s="4">
        <v>45253</v>
      </c>
      <c r="C468" s="3" t="s">
        <v>108</v>
      </c>
      <c r="D468" s="6">
        <v>9602.1200000000008</v>
      </c>
    </row>
    <row r="469" spans="1:4" x14ac:dyDescent="0.25">
      <c r="A469" s="3" t="s">
        <v>396</v>
      </c>
      <c r="B469" s="4">
        <v>45253</v>
      </c>
      <c r="C469" s="3" t="s">
        <v>108</v>
      </c>
      <c r="D469" s="6">
        <v>529.09</v>
      </c>
    </row>
    <row r="470" spans="1:4" x14ac:dyDescent="0.25">
      <c r="A470" s="3" t="s">
        <v>396</v>
      </c>
      <c r="B470" s="4">
        <v>45253</v>
      </c>
      <c r="C470" s="3" t="s">
        <v>22</v>
      </c>
      <c r="D470" s="6">
        <v>2793.01</v>
      </c>
    </row>
    <row r="471" spans="1:4" x14ac:dyDescent="0.25">
      <c r="A471" s="3" t="s">
        <v>396</v>
      </c>
      <c r="B471" s="4">
        <v>45253</v>
      </c>
      <c r="C471" s="3" t="s">
        <v>22</v>
      </c>
      <c r="D471" s="6">
        <v>4450.99</v>
      </c>
    </row>
    <row r="472" spans="1:4" x14ac:dyDescent="0.25">
      <c r="A472" s="3" t="s">
        <v>396</v>
      </c>
      <c r="B472" s="4">
        <v>45253</v>
      </c>
      <c r="C472" s="3" t="s">
        <v>22</v>
      </c>
      <c r="D472" s="6">
        <v>6991.23</v>
      </c>
    </row>
    <row r="473" spans="1:4" x14ac:dyDescent="0.25">
      <c r="A473" s="3" t="s">
        <v>396</v>
      </c>
      <c r="B473" s="4">
        <v>45253</v>
      </c>
      <c r="C473" s="3" t="s">
        <v>31</v>
      </c>
      <c r="D473" s="6">
        <v>5195.38</v>
      </c>
    </row>
    <row r="474" spans="1:4" x14ac:dyDescent="0.25">
      <c r="A474" s="3" t="s">
        <v>396</v>
      </c>
      <c r="B474" s="4">
        <v>45253</v>
      </c>
      <c r="C474" s="3" t="s">
        <v>337</v>
      </c>
      <c r="D474" s="6">
        <v>2602</v>
      </c>
    </row>
    <row r="475" spans="1:4" x14ac:dyDescent="0.25">
      <c r="A475" s="3" t="s">
        <v>396</v>
      </c>
      <c r="B475" s="4">
        <v>45253</v>
      </c>
      <c r="C475" s="3" t="s">
        <v>8</v>
      </c>
      <c r="D475" s="6">
        <v>1934</v>
      </c>
    </row>
    <row r="476" spans="1:4" x14ac:dyDescent="0.25">
      <c r="A476" s="3" t="s">
        <v>396</v>
      </c>
      <c r="B476" s="4">
        <v>45253</v>
      </c>
      <c r="C476" s="3" t="s">
        <v>8</v>
      </c>
      <c r="D476" s="6">
        <v>3494</v>
      </c>
    </row>
    <row r="477" spans="1:4" x14ac:dyDescent="0.25">
      <c r="A477" s="3" t="s">
        <v>396</v>
      </c>
      <c r="B477" s="4">
        <v>45260</v>
      </c>
      <c r="C477" s="3" t="s">
        <v>22</v>
      </c>
      <c r="D477" s="6">
        <v>1435.17</v>
      </c>
    </row>
    <row r="478" spans="1:4" x14ac:dyDescent="0.25">
      <c r="A478" s="3" t="s">
        <v>396</v>
      </c>
      <c r="B478" s="4">
        <v>45260</v>
      </c>
      <c r="C478" s="3" t="s">
        <v>22</v>
      </c>
      <c r="D478" s="6">
        <v>1741.15</v>
      </c>
    </row>
    <row r="479" spans="1:4" x14ac:dyDescent="0.25">
      <c r="A479" s="3" t="s">
        <v>397</v>
      </c>
      <c r="B479" s="4">
        <v>45239</v>
      </c>
      <c r="C479" s="3" t="s">
        <v>398</v>
      </c>
      <c r="D479" s="6">
        <v>7500</v>
      </c>
    </row>
    <row r="480" spans="1:4" x14ac:dyDescent="0.25">
      <c r="A480" s="3" t="s">
        <v>399</v>
      </c>
      <c r="B480" s="4">
        <v>45254</v>
      </c>
      <c r="C480" s="3" t="s">
        <v>400</v>
      </c>
      <c r="D480" s="6">
        <v>28228.5</v>
      </c>
    </row>
    <row r="481" spans="1:4" x14ac:dyDescent="0.25">
      <c r="A481" s="3" t="s">
        <v>401</v>
      </c>
      <c r="B481" s="4">
        <v>45240</v>
      </c>
      <c r="C481" s="3" t="s">
        <v>10</v>
      </c>
      <c r="D481" s="6">
        <v>3250</v>
      </c>
    </row>
    <row r="482" spans="1:4" x14ac:dyDescent="0.25">
      <c r="A482" s="3" t="s">
        <v>402</v>
      </c>
      <c r="B482" s="4">
        <v>45240</v>
      </c>
      <c r="C482" s="3" t="s">
        <v>10</v>
      </c>
      <c r="D482" s="6">
        <v>1200</v>
      </c>
    </row>
    <row r="483" spans="1:4" x14ac:dyDescent="0.25">
      <c r="A483" s="3" t="s">
        <v>402</v>
      </c>
      <c r="B483" s="4">
        <v>45253</v>
      </c>
      <c r="C483" s="3" t="s">
        <v>29</v>
      </c>
      <c r="D483" s="6">
        <v>3984.85</v>
      </c>
    </row>
    <row r="484" spans="1:4" x14ac:dyDescent="0.25">
      <c r="A484" s="3" t="s">
        <v>403</v>
      </c>
      <c r="B484" s="4">
        <v>45239</v>
      </c>
      <c r="C484" s="3" t="s">
        <v>404</v>
      </c>
      <c r="D484" s="6">
        <v>7500</v>
      </c>
    </row>
    <row r="485" spans="1:4" x14ac:dyDescent="0.25">
      <c r="A485" s="3" t="s">
        <v>405</v>
      </c>
      <c r="B485" s="4">
        <v>45233</v>
      </c>
      <c r="C485" s="5" t="s">
        <v>27</v>
      </c>
      <c r="D485" s="6">
        <v>8094.83</v>
      </c>
    </row>
    <row r="486" spans="1:4" x14ac:dyDescent="0.25">
      <c r="A486" s="3" t="s">
        <v>405</v>
      </c>
      <c r="B486" s="4">
        <v>45233</v>
      </c>
      <c r="C486" s="5" t="s">
        <v>27</v>
      </c>
      <c r="D486" s="6">
        <v>49537.75</v>
      </c>
    </row>
    <row r="487" spans="1:4" x14ac:dyDescent="0.25">
      <c r="A487" s="3" t="s">
        <v>405</v>
      </c>
      <c r="B487" s="4">
        <v>45260</v>
      </c>
      <c r="C487" s="5" t="s">
        <v>27</v>
      </c>
      <c r="D487" s="6">
        <v>56768</v>
      </c>
    </row>
    <row r="488" spans="1:4" x14ac:dyDescent="0.25">
      <c r="A488" s="3" t="s">
        <v>405</v>
      </c>
      <c r="B488" s="4">
        <v>45260</v>
      </c>
      <c r="C488" s="5" t="s">
        <v>27</v>
      </c>
      <c r="D488" s="6">
        <v>7993.86</v>
      </c>
    </row>
    <row r="489" spans="1:4" x14ac:dyDescent="0.25">
      <c r="A489" s="3" t="s">
        <v>405</v>
      </c>
      <c r="B489" s="4">
        <v>45260</v>
      </c>
      <c r="C489" s="5" t="s">
        <v>27</v>
      </c>
      <c r="D489" s="6">
        <v>55831.48</v>
      </c>
    </row>
    <row r="490" spans="1:4" x14ac:dyDescent="0.25">
      <c r="A490" s="3" t="s">
        <v>405</v>
      </c>
      <c r="B490" s="4">
        <v>45260</v>
      </c>
      <c r="C490" s="5" t="s">
        <v>27</v>
      </c>
      <c r="D490" s="6">
        <v>9591.0499999999993</v>
      </c>
    </row>
    <row r="491" spans="1:4" x14ac:dyDescent="0.25">
      <c r="A491" s="3" t="s">
        <v>406</v>
      </c>
      <c r="B491" s="4">
        <v>45243</v>
      </c>
      <c r="C491" s="5" t="s">
        <v>407</v>
      </c>
      <c r="D491" s="6">
        <v>9721.65</v>
      </c>
    </row>
    <row r="492" spans="1:4" x14ac:dyDescent="0.25">
      <c r="A492" s="3" t="s">
        <v>408</v>
      </c>
      <c r="B492" s="4">
        <v>45246</v>
      </c>
      <c r="C492" s="5" t="s">
        <v>409</v>
      </c>
      <c r="D492" s="6">
        <v>16150.98</v>
      </c>
    </row>
    <row r="493" spans="1:4" x14ac:dyDescent="0.25">
      <c r="A493" s="3" t="s">
        <v>410</v>
      </c>
      <c r="B493" s="4">
        <v>45243</v>
      </c>
      <c r="C493" s="3" t="s">
        <v>411</v>
      </c>
      <c r="D493" s="6">
        <v>50000</v>
      </c>
    </row>
    <row r="494" spans="1:4" x14ac:dyDescent="0.25">
      <c r="A494" s="3" t="s">
        <v>410</v>
      </c>
      <c r="B494" s="4">
        <v>45253</v>
      </c>
      <c r="C494" s="3" t="s">
        <v>411</v>
      </c>
      <c r="D494" s="6">
        <v>153920</v>
      </c>
    </row>
    <row r="495" spans="1:4" x14ac:dyDescent="0.25">
      <c r="A495" s="3" t="s">
        <v>412</v>
      </c>
      <c r="B495" s="4">
        <v>45247</v>
      </c>
      <c r="C495" s="3" t="s">
        <v>157</v>
      </c>
      <c r="D495" s="6">
        <v>8000</v>
      </c>
    </row>
    <row r="496" spans="1:4" x14ac:dyDescent="0.25">
      <c r="A496" s="3" t="s">
        <v>413</v>
      </c>
      <c r="B496" s="4">
        <v>45245</v>
      </c>
      <c r="C496" s="3" t="s">
        <v>17</v>
      </c>
      <c r="D496" s="6">
        <v>81200</v>
      </c>
    </row>
    <row r="497" spans="1:4" x14ac:dyDescent="0.25">
      <c r="A497" s="3" t="s">
        <v>414</v>
      </c>
      <c r="B497" s="4">
        <v>45254</v>
      </c>
      <c r="C497" s="3" t="s">
        <v>77</v>
      </c>
      <c r="D497" s="6">
        <v>2644.8</v>
      </c>
    </row>
    <row r="498" spans="1:4" x14ac:dyDescent="0.25">
      <c r="A498" s="3" t="s">
        <v>415</v>
      </c>
      <c r="B498" s="4">
        <v>45253</v>
      </c>
      <c r="C498" s="3" t="s">
        <v>10</v>
      </c>
      <c r="D498" s="6">
        <v>21491.16</v>
      </c>
    </row>
    <row r="499" spans="1:4" x14ac:dyDescent="0.25">
      <c r="A499" s="3" t="s">
        <v>416</v>
      </c>
      <c r="B499" s="4">
        <v>45240</v>
      </c>
      <c r="C499" s="3" t="s">
        <v>10</v>
      </c>
      <c r="D499" s="6">
        <v>1200</v>
      </c>
    </row>
    <row r="500" spans="1:4" x14ac:dyDescent="0.25">
      <c r="A500" s="3" t="s">
        <v>417</v>
      </c>
      <c r="B500" s="4">
        <v>45253</v>
      </c>
      <c r="C500" s="3" t="s">
        <v>108</v>
      </c>
      <c r="D500" s="6">
        <v>754</v>
      </c>
    </row>
    <row r="501" spans="1:4" x14ac:dyDescent="0.25">
      <c r="A501" s="3" t="s">
        <v>418</v>
      </c>
      <c r="B501" s="4">
        <v>45243</v>
      </c>
      <c r="C501" s="3" t="s">
        <v>177</v>
      </c>
      <c r="D501" s="6">
        <v>93852.67</v>
      </c>
    </row>
    <row r="502" spans="1:4" x14ac:dyDescent="0.25">
      <c r="A502" s="3" t="s">
        <v>419</v>
      </c>
      <c r="B502" s="4">
        <v>45251</v>
      </c>
      <c r="C502" s="5" t="s">
        <v>420</v>
      </c>
      <c r="D502" s="6">
        <v>4000</v>
      </c>
    </row>
    <row r="503" spans="1:4" x14ac:dyDescent="0.25">
      <c r="A503" s="3" t="s">
        <v>421</v>
      </c>
      <c r="B503" s="4">
        <v>45243</v>
      </c>
      <c r="C503" s="5" t="s">
        <v>422</v>
      </c>
      <c r="D503" s="6">
        <v>25467.84</v>
      </c>
    </row>
    <row r="504" spans="1:4" x14ac:dyDescent="0.25">
      <c r="A504" s="3" t="s">
        <v>423</v>
      </c>
      <c r="B504" s="4">
        <v>45243</v>
      </c>
      <c r="C504" s="5" t="s">
        <v>12</v>
      </c>
      <c r="D504" s="6">
        <v>4149.8</v>
      </c>
    </row>
    <row r="505" spans="1:4" x14ac:dyDescent="0.25">
      <c r="A505" s="3" t="s">
        <v>424</v>
      </c>
      <c r="B505" s="4">
        <v>45253</v>
      </c>
      <c r="C505" s="3" t="s">
        <v>103</v>
      </c>
      <c r="D505" s="6">
        <v>952519.44</v>
      </c>
    </row>
    <row r="506" spans="1:4" x14ac:dyDescent="0.25">
      <c r="A506" s="3" t="s">
        <v>425</v>
      </c>
      <c r="B506" s="4">
        <v>45254</v>
      </c>
      <c r="C506" s="3" t="s">
        <v>40</v>
      </c>
      <c r="D506" s="6">
        <v>23000</v>
      </c>
    </row>
    <row r="507" spans="1:4" x14ac:dyDescent="0.25">
      <c r="D507" s="7">
        <f>SUM(D2:D506)</f>
        <v>123114865.72000004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92E42-E4CC-41D6-AF36-0F73AEB837AC}">
  <dimension ref="A1:E41"/>
  <sheetViews>
    <sheetView workbookViewId="0">
      <selection activeCell="C23" sqref="C23"/>
    </sheetView>
  </sheetViews>
  <sheetFormatPr baseColWidth="10" defaultRowHeight="15" x14ac:dyDescent="0.25"/>
  <cols>
    <col min="1" max="1" width="51.140625" customWidth="1"/>
    <col min="2" max="2" width="14.28515625" customWidth="1"/>
    <col min="3" max="3" width="62.5703125" customWidth="1"/>
    <col min="4" max="4" width="23.42578125" customWidth="1"/>
    <col min="5" max="5" width="15.28515625" customWidth="1"/>
  </cols>
  <sheetData>
    <row r="1" spans="1:5" x14ac:dyDescent="0.25">
      <c r="A1" s="2" t="s">
        <v>0</v>
      </c>
      <c r="B1" s="2" t="s">
        <v>1</v>
      </c>
      <c r="C1" s="2" t="s">
        <v>2</v>
      </c>
      <c r="D1" s="2" t="s">
        <v>3</v>
      </c>
      <c r="E1" s="2" t="s">
        <v>4</v>
      </c>
    </row>
    <row r="2" spans="1:5" x14ac:dyDescent="0.25">
      <c r="A2" s="3" t="s">
        <v>32</v>
      </c>
      <c r="B2" s="4">
        <v>45243</v>
      </c>
      <c r="C2" s="3" t="s">
        <v>33</v>
      </c>
      <c r="D2" s="6">
        <v>20000</v>
      </c>
    </row>
    <row r="3" spans="1:5" x14ac:dyDescent="0.25">
      <c r="A3" s="3" t="s">
        <v>48</v>
      </c>
      <c r="B3" s="4">
        <v>45243</v>
      </c>
      <c r="C3" s="3" t="s">
        <v>33</v>
      </c>
      <c r="D3" s="6">
        <v>50000</v>
      </c>
    </row>
    <row r="4" spans="1:5" x14ac:dyDescent="0.25">
      <c r="D4" s="28">
        <f>SUM(D2:D3)</f>
        <v>70000</v>
      </c>
    </row>
    <row r="8" spans="1:5" x14ac:dyDescent="0.25">
      <c r="A8" s="2" t="s">
        <v>0</v>
      </c>
      <c r="B8" s="2" t="s">
        <v>3</v>
      </c>
    </row>
    <row r="9" spans="1:5" x14ac:dyDescent="0.25">
      <c r="A9" s="9" t="s">
        <v>32</v>
      </c>
      <c r="B9" s="10">
        <v>20000</v>
      </c>
    </row>
    <row r="10" spans="1:5" x14ac:dyDescent="0.25">
      <c r="A10" s="9" t="s">
        <v>48</v>
      </c>
      <c r="B10" s="10">
        <v>50000</v>
      </c>
    </row>
    <row r="11" spans="1:5" x14ac:dyDescent="0.25">
      <c r="A11" s="23"/>
      <c r="B11" s="18">
        <f>SUM(B9:B10)</f>
        <v>70000</v>
      </c>
    </row>
    <row r="28" spans="1:2" x14ac:dyDescent="0.25">
      <c r="A28" s="13" t="s">
        <v>426</v>
      </c>
      <c r="B28" s="14" t="s">
        <v>427</v>
      </c>
    </row>
    <row r="29" spans="1:2" x14ac:dyDescent="0.25">
      <c r="A29" s="15" t="s">
        <v>428</v>
      </c>
      <c r="B29" s="16">
        <v>117624</v>
      </c>
    </row>
    <row r="30" spans="1:2" x14ac:dyDescent="0.25">
      <c r="A30" s="15" t="s">
        <v>429</v>
      </c>
      <c r="B30" s="17">
        <v>0</v>
      </c>
    </row>
    <row r="31" spans="1:2" x14ac:dyDescent="0.25">
      <c r="A31" s="15" t="s">
        <v>430</v>
      </c>
      <c r="B31" s="18">
        <v>540259.74</v>
      </c>
    </row>
    <row r="32" spans="1:2" x14ac:dyDescent="0.25">
      <c r="A32" s="19" t="s">
        <v>431</v>
      </c>
      <c r="B32" s="17">
        <v>313716.52</v>
      </c>
    </row>
    <row r="33" spans="1:2" x14ac:dyDescent="0.25">
      <c r="A33" s="19" t="s">
        <v>432</v>
      </c>
      <c r="B33" s="17">
        <v>373115.35000000003</v>
      </c>
    </row>
    <row r="34" spans="1:2" x14ac:dyDescent="0.25">
      <c r="A34" s="19" t="s">
        <v>433</v>
      </c>
      <c r="B34" s="10">
        <v>355816.54000000004</v>
      </c>
    </row>
    <row r="35" spans="1:2" x14ac:dyDescent="0.25">
      <c r="A35" s="19" t="s">
        <v>434</v>
      </c>
      <c r="B35" s="16">
        <f>SUBTOTAL(9,B18:B34)</f>
        <v>1700532.1500000001</v>
      </c>
    </row>
    <row r="36" spans="1:2" x14ac:dyDescent="0.25">
      <c r="A36" s="19" t="s">
        <v>435</v>
      </c>
      <c r="B36" s="18">
        <v>707488</v>
      </c>
    </row>
    <row r="37" spans="1:2" x14ac:dyDescent="0.25">
      <c r="A37" s="19" t="s">
        <v>436</v>
      </c>
      <c r="B37" s="17">
        <v>620936.94999999995</v>
      </c>
    </row>
    <row r="38" spans="1:2" x14ac:dyDescent="0.25">
      <c r="A38" s="19" t="s">
        <v>437</v>
      </c>
      <c r="B38" s="17">
        <v>420295.74</v>
      </c>
    </row>
    <row r="39" spans="1:2" x14ac:dyDescent="0.25">
      <c r="A39" s="19" t="s">
        <v>438</v>
      </c>
      <c r="B39" s="17">
        <v>70000</v>
      </c>
    </row>
    <row r="40" spans="1:2" x14ac:dyDescent="0.25">
      <c r="A40" s="19" t="s">
        <v>439</v>
      </c>
      <c r="B40" s="17"/>
    </row>
    <row r="41" spans="1:2" x14ac:dyDescent="0.25">
      <c r="A41" s="20" t="s">
        <v>440</v>
      </c>
      <c r="B41" s="21">
        <f>SUM(B29:B40)</f>
        <v>5219784.99</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856F0-B935-40F3-AD66-827BF7E5DC52}">
  <sheetPr filterMode="1"/>
  <dimension ref="A1:E67"/>
  <sheetViews>
    <sheetView topLeftCell="A19" workbookViewId="0">
      <selection activeCell="C48" sqref="C48"/>
    </sheetView>
  </sheetViews>
  <sheetFormatPr baseColWidth="10" defaultRowHeight="15" x14ac:dyDescent="0.25"/>
  <cols>
    <col min="1" max="1" width="48.42578125" customWidth="1"/>
    <col min="2" max="2" width="17.7109375" customWidth="1"/>
    <col min="3" max="3" width="62.5703125" customWidth="1"/>
    <col min="4" max="4" width="23.42578125" customWidth="1"/>
    <col min="5" max="5" width="18.42578125" customWidth="1"/>
  </cols>
  <sheetData>
    <row r="1" spans="1:5" x14ac:dyDescent="0.25">
      <c r="A1" s="2" t="s">
        <v>0</v>
      </c>
      <c r="B1" s="2" t="s">
        <v>1</v>
      </c>
      <c r="C1" s="2" t="s">
        <v>2</v>
      </c>
      <c r="D1" s="2" t="s">
        <v>3</v>
      </c>
      <c r="E1" s="2" t="s">
        <v>4</v>
      </c>
    </row>
    <row r="2" spans="1:5" s="84" customFormat="1" x14ac:dyDescent="0.25">
      <c r="A2" s="81" t="s">
        <v>58</v>
      </c>
      <c r="B2" s="82">
        <v>45247</v>
      </c>
      <c r="C2" s="81" t="s">
        <v>59</v>
      </c>
      <c r="D2" s="83">
        <v>81626.62</v>
      </c>
      <c r="E2" s="85">
        <f>SUM(D2:D5 )</f>
        <v>409717.94999999995</v>
      </c>
    </row>
    <row r="3" spans="1:5" s="84" customFormat="1" hidden="1" x14ac:dyDescent="0.25">
      <c r="A3" s="81" t="s">
        <v>58</v>
      </c>
      <c r="B3" s="82">
        <v>45253</v>
      </c>
      <c r="C3" s="81" t="s">
        <v>59</v>
      </c>
      <c r="D3" s="83">
        <v>67706.649999999994</v>
      </c>
    </row>
    <row r="4" spans="1:5" s="84" customFormat="1" hidden="1" x14ac:dyDescent="0.25">
      <c r="A4" s="81" t="s">
        <v>58</v>
      </c>
      <c r="B4" s="82">
        <v>45253</v>
      </c>
      <c r="C4" s="81" t="s">
        <v>59</v>
      </c>
      <c r="D4" s="83">
        <v>140557.34</v>
      </c>
    </row>
    <row r="5" spans="1:5" s="84" customFormat="1" hidden="1" x14ac:dyDescent="0.25">
      <c r="A5" s="81" t="s">
        <v>58</v>
      </c>
      <c r="B5" s="82">
        <v>45257</v>
      </c>
      <c r="C5" s="81" t="s">
        <v>60</v>
      </c>
      <c r="D5" s="83">
        <v>119827.34</v>
      </c>
    </row>
    <row r="6" spans="1:5" x14ac:dyDescent="0.25">
      <c r="A6" s="3" t="s">
        <v>83</v>
      </c>
      <c r="B6" s="4">
        <v>45231</v>
      </c>
      <c r="C6" s="3" t="s">
        <v>84</v>
      </c>
      <c r="D6" s="6">
        <v>71511.820000000007</v>
      </c>
      <c r="E6" s="28">
        <f>SUM( D6:D8)</f>
        <v>126472.24</v>
      </c>
    </row>
    <row r="7" spans="1:5" hidden="1" x14ac:dyDescent="0.25">
      <c r="A7" s="3" t="s">
        <v>83</v>
      </c>
      <c r="B7" s="4">
        <v>45239</v>
      </c>
      <c r="C7" s="3" t="s">
        <v>84</v>
      </c>
      <c r="D7" s="6">
        <v>40674.089999999997</v>
      </c>
    </row>
    <row r="8" spans="1:5" hidden="1" x14ac:dyDescent="0.25">
      <c r="A8" s="3" t="s">
        <v>83</v>
      </c>
      <c r="B8" s="4">
        <v>45240</v>
      </c>
      <c r="C8" s="3" t="s">
        <v>59</v>
      </c>
      <c r="D8" s="6">
        <v>14286.33</v>
      </c>
    </row>
    <row r="9" spans="1:5" s="84" customFormat="1" x14ac:dyDescent="0.25">
      <c r="A9" s="81" t="s">
        <v>102</v>
      </c>
      <c r="B9" s="82">
        <v>45239</v>
      </c>
      <c r="C9" s="81" t="s">
        <v>103</v>
      </c>
      <c r="D9" s="83">
        <v>1035102.61</v>
      </c>
      <c r="E9" s="85">
        <f>SUM(D9:D10 )</f>
        <v>1646037.35</v>
      </c>
    </row>
    <row r="10" spans="1:5" s="84" customFormat="1" hidden="1" x14ac:dyDescent="0.25">
      <c r="A10" s="81" t="s">
        <v>102</v>
      </c>
      <c r="B10" s="82">
        <v>45260</v>
      </c>
      <c r="C10" s="81" t="s">
        <v>103</v>
      </c>
      <c r="D10" s="83">
        <v>610934.74</v>
      </c>
    </row>
    <row r="11" spans="1:5" x14ac:dyDescent="0.25">
      <c r="A11" s="3" t="s">
        <v>105</v>
      </c>
      <c r="B11" s="4">
        <v>45245</v>
      </c>
      <c r="C11" s="3" t="s">
        <v>59</v>
      </c>
      <c r="D11" s="6">
        <v>88709.47</v>
      </c>
      <c r="E11" s="28">
        <f>SUM(D11:D13 )</f>
        <v>210549.59</v>
      </c>
    </row>
    <row r="12" spans="1:5" hidden="1" x14ac:dyDescent="0.25">
      <c r="A12" s="3" t="s">
        <v>105</v>
      </c>
      <c r="B12" s="4">
        <v>45252</v>
      </c>
      <c r="C12" s="3" t="s">
        <v>59</v>
      </c>
      <c r="D12" s="6">
        <v>73030.960000000006</v>
      </c>
    </row>
    <row r="13" spans="1:5" hidden="1" x14ac:dyDescent="0.25">
      <c r="A13" s="3" t="s">
        <v>105</v>
      </c>
      <c r="B13" s="4">
        <v>45253</v>
      </c>
      <c r="C13" s="3" t="s">
        <v>59</v>
      </c>
      <c r="D13" s="6">
        <v>48809.16</v>
      </c>
    </row>
    <row r="14" spans="1:5" s="84" customFormat="1" x14ac:dyDescent="0.25">
      <c r="A14" s="81" t="s">
        <v>132</v>
      </c>
      <c r="B14" s="82">
        <v>45240</v>
      </c>
      <c r="C14" s="81" t="s">
        <v>133</v>
      </c>
      <c r="D14" s="83">
        <v>36006.129999999997</v>
      </c>
      <c r="E14" s="85">
        <f>SUM( D14:D15)</f>
        <v>82272.37</v>
      </c>
    </row>
    <row r="15" spans="1:5" s="84" customFormat="1" hidden="1" x14ac:dyDescent="0.25">
      <c r="A15" s="81" t="s">
        <v>132</v>
      </c>
      <c r="B15" s="82">
        <v>45252</v>
      </c>
      <c r="C15" s="81" t="s">
        <v>133</v>
      </c>
      <c r="D15" s="83">
        <v>46266.239999999998</v>
      </c>
    </row>
    <row r="16" spans="1:5" x14ac:dyDescent="0.25">
      <c r="A16" s="3" t="s">
        <v>199</v>
      </c>
      <c r="B16" s="4">
        <v>45231</v>
      </c>
      <c r="C16" s="3" t="s">
        <v>200</v>
      </c>
      <c r="D16" s="6">
        <v>142510.79</v>
      </c>
      <c r="E16" s="28">
        <f>SUM(D16:D18 )</f>
        <v>613371.05000000005</v>
      </c>
    </row>
    <row r="17" spans="1:5" hidden="1" x14ac:dyDescent="0.25">
      <c r="A17" s="3" t="s">
        <v>199</v>
      </c>
      <c r="B17" s="4">
        <v>45239</v>
      </c>
      <c r="C17" s="3" t="s">
        <v>200</v>
      </c>
      <c r="D17" s="6">
        <v>166174.29</v>
      </c>
    </row>
    <row r="18" spans="1:5" hidden="1" x14ac:dyDescent="0.25">
      <c r="A18" s="3" t="s">
        <v>199</v>
      </c>
      <c r="B18" s="4">
        <v>45245</v>
      </c>
      <c r="C18" s="3" t="s">
        <v>200</v>
      </c>
      <c r="D18" s="6">
        <v>304685.96999999997</v>
      </c>
    </row>
    <row r="19" spans="1:5" s="84" customFormat="1" x14ac:dyDescent="0.25">
      <c r="A19" s="81" t="s">
        <v>263</v>
      </c>
      <c r="B19" s="82">
        <v>45239</v>
      </c>
      <c r="C19" s="81" t="s">
        <v>103</v>
      </c>
      <c r="D19" s="83">
        <v>1393636.49</v>
      </c>
      <c r="E19" s="85">
        <f>SUM(D19:D20 )</f>
        <v>2570384.7199999997</v>
      </c>
    </row>
    <row r="20" spans="1:5" s="84" customFormat="1" hidden="1" x14ac:dyDescent="0.25">
      <c r="A20" s="81" t="s">
        <v>263</v>
      </c>
      <c r="B20" s="82">
        <v>45252</v>
      </c>
      <c r="C20" s="81" t="s">
        <v>103</v>
      </c>
      <c r="D20" s="83">
        <v>1176748.23</v>
      </c>
    </row>
    <row r="21" spans="1:5" x14ac:dyDescent="0.25">
      <c r="A21" s="3" t="s">
        <v>347</v>
      </c>
      <c r="B21" s="4">
        <v>45239</v>
      </c>
      <c r="C21" s="3" t="s">
        <v>348</v>
      </c>
      <c r="D21" s="6">
        <v>663506.41</v>
      </c>
      <c r="E21" s="6">
        <v>663506.41</v>
      </c>
    </row>
    <row r="22" spans="1:5" s="84" customFormat="1" x14ac:dyDescent="0.25">
      <c r="A22" s="81" t="s">
        <v>424</v>
      </c>
      <c r="B22" s="82">
        <v>45253</v>
      </c>
      <c r="C22" s="81" t="s">
        <v>103</v>
      </c>
      <c r="D22" s="83">
        <v>952519.44</v>
      </c>
      <c r="E22" s="83">
        <v>952519.44</v>
      </c>
    </row>
    <row r="23" spans="1:5" hidden="1" x14ac:dyDescent="0.25">
      <c r="A23" s="5"/>
      <c r="B23" s="5"/>
      <c r="C23" s="5"/>
      <c r="D23" s="8">
        <f>SUM(D2:D22)</f>
        <v>7274831.120000001</v>
      </c>
    </row>
    <row r="28" spans="1:5" x14ac:dyDescent="0.25">
      <c r="A28" s="50" t="s">
        <v>0</v>
      </c>
      <c r="B28" s="50" t="s">
        <v>4</v>
      </c>
    </row>
    <row r="29" spans="1:5" x14ac:dyDescent="0.25">
      <c r="A29" s="59" t="s">
        <v>132</v>
      </c>
      <c r="B29" s="67">
        <v>82272.37</v>
      </c>
    </row>
    <row r="30" spans="1:5" x14ac:dyDescent="0.25">
      <c r="A30" s="59" t="s">
        <v>83</v>
      </c>
      <c r="B30" s="67">
        <v>126472.24</v>
      </c>
    </row>
    <row r="31" spans="1:5" x14ac:dyDescent="0.25">
      <c r="A31" s="59" t="s">
        <v>105</v>
      </c>
      <c r="B31" s="67">
        <v>210549.59</v>
      </c>
    </row>
    <row r="32" spans="1:5" x14ac:dyDescent="0.25">
      <c r="A32" s="59" t="s">
        <v>58</v>
      </c>
      <c r="B32" s="67">
        <v>409717.94999999995</v>
      </c>
    </row>
    <row r="33" spans="1:2" x14ac:dyDescent="0.25">
      <c r="A33" s="59" t="s">
        <v>199</v>
      </c>
      <c r="B33" s="67">
        <v>613371.05000000005</v>
      </c>
    </row>
    <row r="34" spans="1:2" x14ac:dyDescent="0.25">
      <c r="A34" s="59" t="s">
        <v>347</v>
      </c>
      <c r="B34" s="60">
        <v>663506.41</v>
      </c>
    </row>
    <row r="35" spans="1:2" x14ac:dyDescent="0.25">
      <c r="A35" s="59" t="s">
        <v>424</v>
      </c>
      <c r="B35" s="60">
        <v>952519.44</v>
      </c>
    </row>
    <row r="36" spans="1:2" x14ac:dyDescent="0.25">
      <c r="A36" s="59" t="s">
        <v>102</v>
      </c>
      <c r="B36" s="67">
        <v>1646037.35</v>
      </c>
    </row>
    <row r="37" spans="1:2" x14ac:dyDescent="0.25">
      <c r="A37" s="59" t="s">
        <v>263</v>
      </c>
      <c r="B37" s="67">
        <v>2570384.7199999997</v>
      </c>
    </row>
    <row r="38" spans="1:2" x14ac:dyDescent="0.25">
      <c r="A38" s="86"/>
      <c r="B38" s="67">
        <f>SUBTOTAL(9,B29:B37)</f>
        <v>7274831.1200000001</v>
      </c>
    </row>
    <row r="54" spans="1:2" x14ac:dyDescent="0.25">
      <c r="A54" s="13" t="s">
        <v>426</v>
      </c>
      <c r="B54" s="14" t="s">
        <v>427</v>
      </c>
    </row>
    <row r="55" spans="1:2" x14ac:dyDescent="0.25">
      <c r="A55" s="15" t="s">
        <v>428</v>
      </c>
      <c r="B55" s="31">
        <v>8944574.8000000007</v>
      </c>
    </row>
    <row r="56" spans="1:2" x14ac:dyDescent="0.25">
      <c r="A56" s="15" t="s">
        <v>429</v>
      </c>
      <c r="B56" s="17">
        <v>2569315.17</v>
      </c>
    </row>
    <row r="57" spans="1:2" x14ac:dyDescent="0.25">
      <c r="A57" s="15" t="s">
        <v>430</v>
      </c>
      <c r="B57" s="18">
        <v>1242390.96</v>
      </c>
    </row>
    <row r="58" spans="1:2" x14ac:dyDescent="0.25">
      <c r="A58" s="19" t="s">
        <v>431</v>
      </c>
      <c r="B58" s="17">
        <v>5257679.43</v>
      </c>
    </row>
    <row r="59" spans="1:2" x14ac:dyDescent="0.25">
      <c r="A59" s="19" t="s">
        <v>432</v>
      </c>
      <c r="B59" s="17">
        <v>5967872.2300000004</v>
      </c>
    </row>
    <row r="60" spans="1:2" x14ac:dyDescent="0.25">
      <c r="A60" s="19" t="s">
        <v>433</v>
      </c>
      <c r="B60" s="16">
        <v>11553314.42</v>
      </c>
    </row>
    <row r="61" spans="1:2" x14ac:dyDescent="0.25">
      <c r="A61" s="19" t="s">
        <v>434</v>
      </c>
      <c r="B61" s="17">
        <v>13662085.75</v>
      </c>
    </row>
    <row r="62" spans="1:2" x14ac:dyDescent="0.25">
      <c r="A62" s="19" t="s">
        <v>435</v>
      </c>
      <c r="B62" s="18">
        <v>7718775.4199999999</v>
      </c>
    </row>
    <row r="63" spans="1:2" x14ac:dyDescent="0.25">
      <c r="A63" s="19" t="s">
        <v>436</v>
      </c>
      <c r="B63" s="17">
        <v>7253832.5100000007</v>
      </c>
    </row>
    <row r="64" spans="1:2" x14ac:dyDescent="0.25">
      <c r="A64" s="19" t="s">
        <v>437</v>
      </c>
      <c r="B64" s="17">
        <v>8322083.1599999992</v>
      </c>
    </row>
    <row r="65" spans="1:2" x14ac:dyDescent="0.25">
      <c r="A65" s="19" t="s">
        <v>438</v>
      </c>
      <c r="B65" s="17">
        <v>7274831.1200000001</v>
      </c>
    </row>
    <row r="66" spans="1:2" x14ac:dyDescent="0.25">
      <c r="A66" s="19" t="s">
        <v>439</v>
      </c>
      <c r="B66" s="17"/>
    </row>
    <row r="67" spans="1:2" x14ac:dyDescent="0.25">
      <c r="A67" s="20" t="s">
        <v>440</v>
      </c>
      <c r="B67" s="21">
        <f>SUM(B55:B66)</f>
        <v>79766754.969999999</v>
      </c>
    </row>
  </sheetData>
  <autoFilter ref="A1:E23" xr:uid="{641856F0-B935-40F3-AD66-827BF7E5DC52}">
    <filterColumn colId="4">
      <customFilters>
        <customFilter operator="notEqual" val=" "/>
      </customFilters>
    </filterColumn>
  </autoFilter>
  <sortState xmlns:xlrd2="http://schemas.microsoft.com/office/spreadsheetml/2017/richdata2" ref="A29:B38">
    <sortCondition ref="B38"/>
  </sortState>
  <pageMargins left="0.7" right="0.7" top="0.75" bottom="0.75" header="0.3" footer="0.3"/>
  <ignoredErrors>
    <ignoredError sqref="E2:E19" formulaRange="1"/>
  </ignoredErrors>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B1DB3-DDDF-4EC8-AC27-4371E71E5400}">
  <dimension ref="A1:E16"/>
  <sheetViews>
    <sheetView workbookViewId="0">
      <selection activeCell="C10" sqref="C10"/>
    </sheetView>
  </sheetViews>
  <sheetFormatPr baseColWidth="10" defaultRowHeight="15" x14ac:dyDescent="0.25"/>
  <cols>
    <col min="1" max="1" width="69.85546875" customWidth="1"/>
    <col min="2" max="2" width="14.28515625" customWidth="1"/>
    <col min="3" max="3" width="62.5703125" customWidth="1"/>
    <col min="4" max="4" width="23.42578125" customWidth="1"/>
    <col min="5" max="5" width="15.28515625" customWidth="1"/>
  </cols>
  <sheetData>
    <row r="1" spans="1:5" x14ac:dyDescent="0.25">
      <c r="A1" s="2" t="s">
        <v>0</v>
      </c>
      <c r="B1" s="2" t="s">
        <v>1</v>
      </c>
      <c r="C1" s="2" t="s">
        <v>2</v>
      </c>
      <c r="D1" s="2" t="s">
        <v>3</v>
      </c>
      <c r="E1" s="2" t="s">
        <v>4</v>
      </c>
    </row>
    <row r="2" spans="1:5" x14ac:dyDescent="0.25">
      <c r="A2" s="3" t="s">
        <v>36</v>
      </c>
      <c r="B2" s="4">
        <v>45253</v>
      </c>
      <c r="C2" s="3" t="s">
        <v>37</v>
      </c>
      <c r="D2" s="6">
        <v>15625</v>
      </c>
    </row>
    <row r="3" spans="1:5" x14ac:dyDescent="0.25">
      <c r="A3" s="3" t="s">
        <v>41</v>
      </c>
      <c r="B3" s="4">
        <v>45253</v>
      </c>
      <c r="C3" s="5" t="s">
        <v>42</v>
      </c>
      <c r="D3" s="6">
        <v>50000</v>
      </c>
    </row>
    <row r="4" spans="1:5" x14ac:dyDescent="0.25">
      <c r="A4" s="3" t="s">
        <v>41</v>
      </c>
      <c r="B4" s="4">
        <v>45253</v>
      </c>
      <c r="C4" s="3" t="s">
        <v>37</v>
      </c>
      <c r="D4" s="6">
        <v>38333.33</v>
      </c>
    </row>
    <row r="5" spans="1:5" x14ac:dyDescent="0.25">
      <c r="A5" s="3" t="s">
        <v>51</v>
      </c>
      <c r="B5" s="4">
        <v>45253</v>
      </c>
      <c r="C5" s="3" t="s">
        <v>37</v>
      </c>
      <c r="D5" s="6">
        <v>40500</v>
      </c>
    </row>
    <row r="6" spans="1:5" x14ac:dyDescent="0.25">
      <c r="A6" s="3" t="s">
        <v>68</v>
      </c>
      <c r="B6" s="4">
        <v>45253</v>
      </c>
      <c r="C6" s="3" t="s">
        <v>37</v>
      </c>
      <c r="D6" s="6">
        <v>33000</v>
      </c>
    </row>
    <row r="7" spans="1:5" x14ac:dyDescent="0.25">
      <c r="A7" s="3" t="s">
        <v>69</v>
      </c>
      <c r="B7" s="4">
        <v>45253</v>
      </c>
      <c r="C7" s="3" t="s">
        <v>37</v>
      </c>
      <c r="D7" s="6">
        <v>22500</v>
      </c>
    </row>
    <row r="8" spans="1:5" x14ac:dyDescent="0.25">
      <c r="A8" s="3" t="s">
        <v>86</v>
      </c>
      <c r="B8" s="4">
        <v>45253</v>
      </c>
      <c r="C8" s="3" t="s">
        <v>37</v>
      </c>
      <c r="D8" s="6">
        <v>6666.66</v>
      </c>
    </row>
    <row r="9" spans="1:5" x14ac:dyDescent="0.25">
      <c r="A9" s="3" t="s">
        <v>87</v>
      </c>
      <c r="B9" s="4">
        <v>45253</v>
      </c>
      <c r="C9" s="3" t="s">
        <v>37</v>
      </c>
      <c r="D9" s="6">
        <v>7500</v>
      </c>
    </row>
    <row r="10" spans="1:5" x14ac:dyDescent="0.25">
      <c r="A10" s="87" t="s">
        <v>98</v>
      </c>
      <c r="B10" s="4">
        <v>45253</v>
      </c>
      <c r="C10" s="3" t="s">
        <v>37</v>
      </c>
      <c r="D10" s="6">
        <v>14285</v>
      </c>
    </row>
    <row r="11" spans="1:5" x14ac:dyDescent="0.25">
      <c r="A11" s="3" t="s">
        <v>118</v>
      </c>
      <c r="B11" s="4">
        <v>45253</v>
      </c>
      <c r="C11" s="3" t="s">
        <v>37</v>
      </c>
      <c r="D11" s="6">
        <v>93750</v>
      </c>
    </row>
    <row r="12" spans="1:5" x14ac:dyDescent="0.25">
      <c r="A12" s="3" t="s">
        <v>178</v>
      </c>
      <c r="B12" s="4">
        <v>45253</v>
      </c>
      <c r="C12" s="3" t="s">
        <v>37</v>
      </c>
      <c r="D12" s="6">
        <v>26000</v>
      </c>
    </row>
    <row r="13" spans="1:5" x14ac:dyDescent="0.25">
      <c r="A13" s="3" t="s">
        <v>196</v>
      </c>
      <c r="B13" s="4">
        <v>45253</v>
      </c>
      <c r="C13" s="3" t="s">
        <v>37</v>
      </c>
      <c r="D13" s="6">
        <v>180000</v>
      </c>
    </row>
    <row r="14" spans="1:5" x14ac:dyDescent="0.25">
      <c r="A14" s="3" t="s">
        <v>283</v>
      </c>
      <c r="B14" s="4">
        <v>45253</v>
      </c>
      <c r="C14" s="3" t="s">
        <v>37</v>
      </c>
      <c r="D14" s="6">
        <v>7500</v>
      </c>
    </row>
    <row r="15" spans="1:5" x14ac:dyDescent="0.25">
      <c r="A15" s="3" t="s">
        <v>322</v>
      </c>
      <c r="B15" s="4">
        <v>45253</v>
      </c>
      <c r="C15" s="3" t="s">
        <v>37</v>
      </c>
      <c r="D15" s="6">
        <v>44000</v>
      </c>
    </row>
    <row r="16" spans="1:5" x14ac:dyDescent="0.25">
      <c r="D16" s="29">
        <f>SUM(D2:D15)</f>
        <v>579659.99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38704-D546-4DA8-AB3E-71858C947585}">
  <dimension ref="A1:E66"/>
  <sheetViews>
    <sheetView workbookViewId="0">
      <selection activeCell="A76" sqref="A76"/>
    </sheetView>
  </sheetViews>
  <sheetFormatPr baseColWidth="10" defaultRowHeight="15" x14ac:dyDescent="0.25"/>
  <cols>
    <col min="1" max="1" width="69.85546875" customWidth="1"/>
    <col min="2" max="2" width="14.28515625" customWidth="1"/>
    <col min="3" max="3" width="62.5703125" customWidth="1"/>
    <col min="4" max="4" width="23.42578125" customWidth="1"/>
    <col min="5" max="5" width="15.28515625" customWidth="1"/>
  </cols>
  <sheetData>
    <row r="1" spans="1:5" x14ac:dyDescent="0.25">
      <c r="A1" s="2" t="s">
        <v>0</v>
      </c>
      <c r="B1" s="2" t="s">
        <v>1</v>
      </c>
      <c r="C1" s="2" t="s">
        <v>2</v>
      </c>
      <c r="D1" s="2" t="s">
        <v>3</v>
      </c>
      <c r="E1" s="2" t="s">
        <v>4</v>
      </c>
    </row>
    <row r="2" spans="1:5" x14ac:dyDescent="0.25">
      <c r="A2" s="3" t="s">
        <v>16</v>
      </c>
      <c r="B2" s="4">
        <v>45243</v>
      </c>
      <c r="C2" s="3" t="s">
        <v>17</v>
      </c>
      <c r="D2" s="6">
        <v>144859.37</v>
      </c>
    </row>
    <row r="3" spans="1:5" x14ac:dyDescent="0.25">
      <c r="A3" s="3" t="s">
        <v>173</v>
      </c>
      <c r="B3" s="4">
        <v>45260</v>
      </c>
      <c r="C3" s="3" t="s">
        <v>174</v>
      </c>
      <c r="D3" s="6">
        <v>3128152.28</v>
      </c>
    </row>
    <row r="4" spans="1:5" x14ac:dyDescent="0.25">
      <c r="A4" s="3" t="s">
        <v>413</v>
      </c>
      <c r="B4" s="4">
        <v>45245</v>
      </c>
      <c r="C4" s="3" t="s">
        <v>17</v>
      </c>
      <c r="D4" s="6">
        <v>81200</v>
      </c>
    </row>
    <row r="5" spans="1:5" x14ac:dyDescent="0.25">
      <c r="A5" s="5"/>
      <c r="B5" s="5"/>
      <c r="C5" s="5"/>
      <c r="D5" s="8">
        <f>SUM(D2:D4)</f>
        <v>3354211.65</v>
      </c>
    </row>
    <row r="12" spans="1:5" x14ac:dyDescent="0.25">
      <c r="A12" s="1" t="s">
        <v>0</v>
      </c>
      <c r="B12" s="1" t="s">
        <v>3</v>
      </c>
    </row>
    <row r="13" spans="1:5" x14ac:dyDescent="0.25">
      <c r="A13" s="9" t="s">
        <v>413</v>
      </c>
      <c r="B13" s="10">
        <v>81200</v>
      </c>
    </row>
    <row r="14" spans="1:5" x14ac:dyDescent="0.25">
      <c r="A14" s="9" t="s">
        <v>16</v>
      </c>
      <c r="B14" s="10">
        <v>144859.37</v>
      </c>
    </row>
    <row r="15" spans="1:5" x14ac:dyDescent="0.25">
      <c r="A15" s="9" t="s">
        <v>173</v>
      </c>
      <c r="B15" s="10">
        <v>3128152.28</v>
      </c>
    </row>
    <row r="16" spans="1:5" x14ac:dyDescent="0.25">
      <c r="A16" s="11"/>
      <c r="B16" s="12">
        <f>SUM(B13:B15)</f>
        <v>3354211.65</v>
      </c>
    </row>
    <row r="17" spans="1:2" x14ac:dyDescent="0.25">
      <c r="A17" s="5"/>
      <c r="B17" s="5"/>
    </row>
    <row r="18" spans="1:2" x14ac:dyDescent="0.25">
      <c r="A18" s="5"/>
      <c r="B18" s="5"/>
    </row>
    <row r="19" spans="1:2" x14ac:dyDescent="0.25">
      <c r="A19" s="5"/>
      <c r="B19" s="5"/>
    </row>
    <row r="20" spans="1:2" x14ac:dyDescent="0.25">
      <c r="A20" s="5"/>
      <c r="B20" s="5"/>
    </row>
    <row r="21" spans="1:2" x14ac:dyDescent="0.25">
      <c r="A21" s="5"/>
      <c r="B21" s="5"/>
    </row>
    <row r="22" spans="1:2" x14ac:dyDescent="0.25">
      <c r="A22" s="5"/>
      <c r="B22" s="5"/>
    </row>
    <row r="23" spans="1:2" x14ac:dyDescent="0.25">
      <c r="A23" s="5"/>
      <c r="B23" s="5"/>
    </row>
    <row r="24" spans="1:2" x14ac:dyDescent="0.25">
      <c r="A24" s="5"/>
      <c r="B24" s="5"/>
    </row>
    <row r="25" spans="1:2" x14ac:dyDescent="0.25">
      <c r="A25" s="5"/>
      <c r="B25" s="5"/>
    </row>
    <row r="26" spans="1:2" x14ac:dyDescent="0.25">
      <c r="A26" s="5"/>
      <c r="B26" s="5"/>
    </row>
    <row r="27" spans="1:2" x14ac:dyDescent="0.25">
      <c r="A27" s="5"/>
      <c r="B27" s="5"/>
    </row>
    <row r="28" spans="1:2" x14ac:dyDescent="0.25">
      <c r="A28" s="5"/>
      <c r="B28" s="5"/>
    </row>
    <row r="29" spans="1:2" x14ac:dyDescent="0.25">
      <c r="A29" s="5"/>
      <c r="B29" s="5"/>
    </row>
    <row r="30" spans="1:2" x14ac:dyDescent="0.25">
      <c r="A30" s="5"/>
      <c r="B30" s="5"/>
    </row>
    <row r="31" spans="1:2" x14ac:dyDescent="0.25">
      <c r="A31" s="13" t="s">
        <v>426</v>
      </c>
      <c r="B31" s="14" t="s">
        <v>427</v>
      </c>
    </row>
    <row r="32" spans="1:2" x14ac:dyDescent="0.25">
      <c r="A32" s="15" t="s">
        <v>428</v>
      </c>
      <c r="B32" s="16">
        <v>14218608.359999999</v>
      </c>
    </row>
    <row r="33" spans="1:2" x14ac:dyDescent="0.25">
      <c r="A33" s="15" t="s">
        <v>429</v>
      </c>
      <c r="B33" s="17">
        <v>2915899.5200000005</v>
      </c>
    </row>
    <row r="34" spans="1:2" x14ac:dyDescent="0.25">
      <c r="A34" s="15" t="s">
        <v>430</v>
      </c>
      <c r="B34" s="18">
        <v>7918620.29</v>
      </c>
    </row>
    <row r="35" spans="1:2" x14ac:dyDescent="0.25">
      <c r="A35" s="19" t="s">
        <v>431</v>
      </c>
      <c r="B35" s="10">
        <v>6374305.3900000006</v>
      </c>
    </row>
    <row r="36" spans="1:2" x14ac:dyDescent="0.25">
      <c r="A36" s="19" t="s">
        <v>432</v>
      </c>
      <c r="B36" s="17">
        <v>6694479.1699999999</v>
      </c>
    </row>
    <row r="37" spans="1:2" x14ac:dyDescent="0.25">
      <c r="A37" s="19" t="s">
        <v>433</v>
      </c>
      <c r="B37" s="18">
        <v>6308699.2200000007</v>
      </c>
    </row>
    <row r="38" spans="1:2" x14ac:dyDescent="0.25">
      <c r="A38" s="19" t="s">
        <v>434</v>
      </c>
      <c r="B38" s="17">
        <v>5539294.4900000002</v>
      </c>
    </row>
    <row r="39" spans="1:2" x14ac:dyDescent="0.25">
      <c r="A39" s="19" t="s">
        <v>435</v>
      </c>
      <c r="B39" s="18">
        <v>5893369.4299999997</v>
      </c>
    </row>
    <row r="40" spans="1:2" x14ac:dyDescent="0.25">
      <c r="A40" s="19" t="s">
        <v>436</v>
      </c>
      <c r="B40" s="17">
        <v>1671662.42</v>
      </c>
    </row>
    <row r="41" spans="1:2" x14ac:dyDescent="0.25">
      <c r="A41" s="19" t="s">
        <v>437</v>
      </c>
      <c r="B41" s="10">
        <v>7161926.6399999997</v>
      </c>
    </row>
    <row r="42" spans="1:2" x14ac:dyDescent="0.25">
      <c r="A42" s="19" t="s">
        <v>438</v>
      </c>
      <c r="B42" s="17">
        <v>3354211.65</v>
      </c>
    </row>
    <row r="43" spans="1:2" x14ac:dyDescent="0.25">
      <c r="A43" s="19" t="s">
        <v>439</v>
      </c>
      <c r="B43" s="17"/>
    </row>
    <row r="44" spans="1:2" x14ac:dyDescent="0.25">
      <c r="A44" s="20" t="s">
        <v>440</v>
      </c>
      <c r="B44" s="21">
        <f>SUM(B32:B43)</f>
        <v>68051076.579999998</v>
      </c>
    </row>
    <row r="45" spans="1:2" x14ac:dyDescent="0.25">
      <c r="A45" s="5"/>
      <c r="B45" s="5"/>
    </row>
    <row r="46" spans="1:2" x14ac:dyDescent="0.25">
      <c r="A46" s="5"/>
      <c r="B46" s="5"/>
    </row>
    <row r="47" spans="1:2" x14ac:dyDescent="0.25">
      <c r="A47" s="5"/>
      <c r="B47" s="5"/>
    </row>
    <row r="48" spans="1:2" x14ac:dyDescent="0.25">
      <c r="A48" s="5"/>
      <c r="B48" s="5"/>
    </row>
    <row r="49" spans="1:2" x14ac:dyDescent="0.25">
      <c r="A49" s="5"/>
      <c r="B49" s="5"/>
    </row>
    <row r="50" spans="1:2" x14ac:dyDescent="0.25">
      <c r="A50" s="5"/>
      <c r="B50" s="5"/>
    </row>
    <row r="51" spans="1:2" x14ac:dyDescent="0.25">
      <c r="A51" s="5"/>
      <c r="B51" s="5"/>
    </row>
    <row r="52" spans="1:2" x14ac:dyDescent="0.25">
      <c r="A52" s="5"/>
      <c r="B52" s="5"/>
    </row>
    <row r="53" spans="1:2" x14ac:dyDescent="0.25">
      <c r="A53" s="5"/>
      <c r="B53" s="5"/>
    </row>
    <row r="54" spans="1:2" x14ac:dyDescent="0.25">
      <c r="A54" s="22" t="s">
        <v>441</v>
      </c>
      <c r="B54" s="22" t="s">
        <v>427</v>
      </c>
    </row>
    <row r="55" spans="1:2" x14ac:dyDescent="0.25">
      <c r="A55" s="23" t="s">
        <v>442</v>
      </c>
      <c r="B55" s="24">
        <v>2349804.4900000002</v>
      </c>
    </row>
    <row r="56" spans="1:2" x14ac:dyDescent="0.25">
      <c r="A56" s="23" t="s">
        <v>443</v>
      </c>
      <c r="B56" s="18">
        <v>33219163.170000002</v>
      </c>
    </row>
    <row r="57" spans="1:2" x14ac:dyDescent="0.25">
      <c r="A57" s="23" t="s">
        <v>444</v>
      </c>
      <c r="B57" s="18">
        <v>41534727.170000002</v>
      </c>
    </row>
    <row r="58" spans="1:2" x14ac:dyDescent="0.25">
      <c r="A58" s="23" t="s">
        <v>445</v>
      </c>
      <c r="B58" s="18">
        <v>64623022.280000053</v>
      </c>
    </row>
    <row r="59" spans="1:2" x14ac:dyDescent="0.25">
      <c r="A59" s="23" t="s">
        <v>446</v>
      </c>
      <c r="B59" s="18">
        <v>36116924.529999986</v>
      </c>
    </row>
    <row r="60" spans="1:2" x14ac:dyDescent="0.25">
      <c r="A60" s="23" t="s">
        <v>447</v>
      </c>
      <c r="B60" s="18">
        <v>32613961.109999999</v>
      </c>
    </row>
    <row r="61" spans="1:2" x14ac:dyDescent="0.25">
      <c r="A61" s="23" t="s">
        <v>448</v>
      </c>
      <c r="B61" s="18">
        <v>39885673.149999999</v>
      </c>
    </row>
    <row r="62" spans="1:2" x14ac:dyDescent="0.25">
      <c r="A62" s="23" t="s">
        <v>449</v>
      </c>
      <c r="B62" s="18">
        <v>25196439.07</v>
      </c>
    </row>
    <row r="63" spans="1:2" x14ac:dyDescent="0.25">
      <c r="A63" s="25" t="s">
        <v>450</v>
      </c>
      <c r="B63" s="26">
        <v>31832090.620000005</v>
      </c>
    </row>
    <row r="64" spans="1:2" x14ac:dyDescent="0.25">
      <c r="A64" s="25" t="s">
        <v>451</v>
      </c>
      <c r="B64" s="26">
        <v>56112942.229999997</v>
      </c>
    </row>
    <row r="65" spans="1:2" x14ac:dyDescent="0.25">
      <c r="A65" s="25" t="s">
        <v>452</v>
      </c>
      <c r="B65" s="26">
        <v>68051076.579999998</v>
      </c>
    </row>
    <row r="66" spans="1:2" x14ac:dyDescent="0.25">
      <c r="A66" s="27" t="s">
        <v>440</v>
      </c>
      <c r="B66" s="21">
        <f>SUM(B55:B65)</f>
        <v>431535824.4000001</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2E8A6-3DE4-4422-9EBB-AA33E88E95F8}">
  <dimension ref="A1:E55"/>
  <sheetViews>
    <sheetView workbookViewId="0">
      <selection activeCell="C38" sqref="C38"/>
    </sheetView>
  </sheetViews>
  <sheetFormatPr baseColWidth="10" defaultRowHeight="15" x14ac:dyDescent="0.25"/>
  <cols>
    <col min="1" max="1" width="29.28515625" customWidth="1"/>
    <col min="2" max="2" width="14.28515625" customWidth="1"/>
    <col min="3" max="3" width="62.5703125" customWidth="1"/>
    <col min="4" max="4" width="23.42578125" customWidth="1"/>
    <col min="5" max="5" width="15.28515625" customWidth="1"/>
  </cols>
  <sheetData>
    <row r="1" spans="1:5" x14ac:dyDescent="0.25">
      <c r="A1" s="2" t="s">
        <v>0</v>
      </c>
      <c r="B1" s="2" t="s">
        <v>1</v>
      </c>
      <c r="C1" s="2" t="s">
        <v>2</v>
      </c>
      <c r="D1" s="2" t="s">
        <v>3</v>
      </c>
      <c r="E1" s="2" t="s">
        <v>4</v>
      </c>
    </row>
    <row r="2" spans="1:5" x14ac:dyDescent="0.25">
      <c r="A2" s="3" t="s">
        <v>290</v>
      </c>
      <c r="B2" s="4">
        <v>45236</v>
      </c>
      <c r="C2" s="3" t="s">
        <v>291</v>
      </c>
      <c r="D2" s="6">
        <v>1000000</v>
      </c>
    </row>
    <row r="3" spans="1:5" x14ac:dyDescent="0.25">
      <c r="A3" s="3" t="s">
        <v>290</v>
      </c>
      <c r="B3" s="4">
        <v>45245</v>
      </c>
      <c r="C3" s="3" t="s">
        <v>291</v>
      </c>
      <c r="D3" s="6">
        <v>1059813.1000000001</v>
      </c>
    </row>
    <row r="4" spans="1:5" x14ac:dyDescent="0.25">
      <c r="A4" s="3" t="s">
        <v>290</v>
      </c>
      <c r="B4" s="4">
        <v>45260</v>
      </c>
      <c r="C4" s="3" t="s">
        <v>291</v>
      </c>
      <c r="D4" s="6">
        <v>5499472.3499999996</v>
      </c>
    </row>
    <row r="5" spans="1:5" x14ac:dyDescent="0.25">
      <c r="D5" s="29">
        <f>SUM(D2:D4)</f>
        <v>7559285.4499999993</v>
      </c>
    </row>
    <row r="13" spans="1:5" x14ac:dyDescent="0.25">
      <c r="A13" s="13" t="s">
        <v>426</v>
      </c>
      <c r="B13" s="14" t="s">
        <v>427</v>
      </c>
    </row>
    <row r="14" spans="1:5" x14ac:dyDescent="0.25">
      <c r="A14" s="15" t="s">
        <v>428</v>
      </c>
      <c r="B14" s="16">
        <v>8931713.209999999</v>
      </c>
    </row>
    <row r="15" spans="1:5" x14ac:dyDescent="0.25">
      <c r="A15" s="15" t="s">
        <v>429</v>
      </c>
      <c r="B15" s="17">
        <v>11667839.16</v>
      </c>
    </row>
    <row r="16" spans="1:5" x14ac:dyDescent="0.25">
      <c r="A16" s="15" t="s">
        <v>430</v>
      </c>
      <c r="B16" s="18">
        <v>10279416.710000001</v>
      </c>
    </row>
    <row r="17" spans="1:2" x14ac:dyDescent="0.25">
      <c r="A17" s="19" t="s">
        <v>431</v>
      </c>
      <c r="B17" s="17">
        <v>10659429.290000001</v>
      </c>
    </row>
    <row r="18" spans="1:2" x14ac:dyDescent="0.25">
      <c r="A18" s="19" t="s">
        <v>432</v>
      </c>
      <c r="B18" s="17">
        <v>10606646.5</v>
      </c>
    </row>
    <row r="19" spans="1:2" x14ac:dyDescent="0.25">
      <c r="A19" s="19" t="s">
        <v>433</v>
      </c>
      <c r="B19" s="18">
        <v>10709806.73</v>
      </c>
    </row>
    <row r="20" spans="1:2" x14ac:dyDescent="0.25">
      <c r="A20" s="19" t="s">
        <v>434</v>
      </c>
      <c r="B20" s="17">
        <v>10673660.309999999</v>
      </c>
    </row>
    <row r="21" spans="1:2" x14ac:dyDescent="0.25">
      <c r="A21" s="19" t="s">
        <v>435</v>
      </c>
      <c r="B21" s="18">
        <v>10903768.25</v>
      </c>
    </row>
    <row r="22" spans="1:2" x14ac:dyDescent="0.25">
      <c r="A22" s="19" t="s">
        <v>436</v>
      </c>
      <c r="B22" s="10">
        <v>6000000</v>
      </c>
    </row>
    <row r="23" spans="1:2" x14ac:dyDescent="0.25">
      <c r="A23" s="19" t="s">
        <v>437</v>
      </c>
      <c r="B23" s="17">
        <v>13830130.870000001</v>
      </c>
    </row>
    <row r="24" spans="1:2" x14ac:dyDescent="0.25">
      <c r="A24" s="19" t="s">
        <v>438</v>
      </c>
      <c r="B24" s="17">
        <v>7559285.4499999993</v>
      </c>
    </row>
    <row r="25" spans="1:2" x14ac:dyDescent="0.25">
      <c r="A25" s="19" t="s">
        <v>439</v>
      </c>
      <c r="B25" s="17"/>
    </row>
    <row r="26" spans="1:2" x14ac:dyDescent="0.25">
      <c r="A26" s="20" t="s">
        <v>440</v>
      </c>
      <c r="B26" s="21">
        <f>SUM(B14:B25)</f>
        <v>111821696.48</v>
      </c>
    </row>
    <row r="27" spans="1:2" x14ac:dyDescent="0.25">
      <c r="A27" s="5"/>
      <c r="B27" s="5"/>
    </row>
    <row r="28" spans="1:2" x14ac:dyDescent="0.25">
      <c r="A28" s="5"/>
      <c r="B28" s="5"/>
    </row>
    <row r="29" spans="1:2" x14ac:dyDescent="0.25">
      <c r="A29" s="5"/>
      <c r="B29" s="5"/>
    </row>
    <row r="30" spans="1:2" x14ac:dyDescent="0.25">
      <c r="A30" s="5"/>
      <c r="B30" s="5"/>
    </row>
    <row r="31" spans="1:2" x14ac:dyDescent="0.25">
      <c r="A31" s="5"/>
      <c r="B31" s="5"/>
    </row>
    <row r="32" spans="1:2" x14ac:dyDescent="0.25">
      <c r="A32" s="5"/>
      <c r="B32" s="5"/>
    </row>
    <row r="33" spans="1:2" x14ac:dyDescent="0.25">
      <c r="A33" s="5"/>
      <c r="B33" s="5"/>
    </row>
    <row r="34" spans="1:2" x14ac:dyDescent="0.25">
      <c r="A34" s="5"/>
      <c r="B34" s="5"/>
    </row>
    <row r="35" spans="1:2" x14ac:dyDescent="0.25">
      <c r="A35" s="5"/>
      <c r="B35" s="5"/>
    </row>
    <row r="36" spans="1:2" x14ac:dyDescent="0.25">
      <c r="A36" s="5"/>
      <c r="B36" s="5"/>
    </row>
    <row r="37" spans="1:2" x14ac:dyDescent="0.25">
      <c r="A37" s="5"/>
      <c r="B37" s="5"/>
    </row>
    <row r="38" spans="1:2" x14ac:dyDescent="0.25">
      <c r="A38" s="5"/>
      <c r="B38" s="5"/>
    </row>
    <row r="39" spans="1:2" x14ac:dyDescent="0.25">
      <c r="A39" s="5"/>
      <c r="B39" s="5"/>
    </row>
    <row r="40" spans="1:2" x14ac:dyDescent="0.25">
      <c r="A40" s="5"/>
      <c r="B40" s="5"/>
    </row>
    <row r="41" spans="1:2" x14ac:dyDescent="0.25">
      <c r="A41" s="5"/>
      <c r="B41" s="5"/>
    </row>
    <row r="42" spans="1:2" x14ac:dyDescent="0.25">
      <c r="A42" s="5"/>
      <c r="B42" s="5"/>
    </row>
    <row r="43" spans="1:2" x14ac:dyDescent="0.25">
      <c r="A43" s="5"/>
      <c r="B43" s="5"/>
    </row>
    <row r="44" spans="1:2" x14ac:dyDescent="0.25">
      <c r="A44" s="22" t="s">
        <v>441</v>
      </c>
      <c r="B44" s="22" t="s">
        <v>427</v>
      </c>
    </row>
    <row r="45" spans="1:2" x14ac:dyDescent="0.25">
      <c r="A45" s="23" t="s">
        <v>443</v>
      </c>
      <c r="B45" s="18">
        <v>72183034.639999986</v>
      </c>
    </row>
    <row r="46" spans="1:2" x14ac:dyDescent="0.25">
      <c r="A46" s="23" t="s">
        <v>444</v>
      </c>
      <c r="B46" s="18">
        <v>65310368.68999999</v>
      </c>
    </row>
    <row r="47" spans="1:2" x14ac:dyDescent="0.25">
      <c r="A47" s="23" t="s">
        <v>445</v>
      </c>
      <c r="B47" s="18">
        <v>74015264.75999999</v>
      </c>
    </row>
    <row r="48" spans="1:2" x14ac:dyDescent="0.25">
      <c r="A48" s="23" t="s">
        <v>446</v>
      </c>
      <c r="B48" s="18">
        <v>71833183.890000001</v>
      </c>
    </row>
    <row r="49" spans="1:2" x14ac:dyDescent="0.25">
      <c r="A49" s="23" t="s">
        <v>447</v>
      </c>
      <c r="B49" s="18">
        <v>70965165.319999993</v>
      </c>
    </row>
    <row r="50" spans="1:2" x14ac:dyDescent="0.25">
      <c r="A50" s="23" t="s">
        <v>448</v>
      </c>
      <c r="B50" s="18">
        <v>90946679.379999995</v>
      </c>
    </row>
    <row r="51" spans="1:2" x14ac:dyDescent="0.25">
      <c r="A51" s="23" t="s">
        <v>449</v>
      </c>
      <c r="B51" s="18">
        <v>59286267.530000001</v>
      </c>
    </row>
    <row r="52" spans="1:2" x14ac:dyDescent="0.25">
      <c r="A52" s="25" t="s">
        <v>450</v>
      </c>
      <c r="B52" s="26">
        <v>102237287.49000001</v>
      </c>
    </row>
    <row r="53" spans="1:2" x14ac:dyDescent="0.25">
      <c r="A53" s="25" t="s">
        <v>451</v>
      </c>
      <c r="B53" s="26">
        <v>114067161.23</v>
      </c>
    </row>
    <row r="54" spans="1:2" x14ac:dyDescent="0.25">
      <c r="A54" s="25" t="s">
        <v>452</v>
      </c>
      <c r="B54" s="26">
        <v>111821696.48</v>
      </c>
    </row>
    <row r="55" spans="1:2" x14ac:dyDescent="0.25">
      <c r="A55" s="27" t="s">
        <v>440</v>
      </c>
      <c r="B55" s="21">
        <f>SUM(B45:B54)</f>
        <v>832666109.40999997</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20DA6-554E-485F-B190-2127B00D9713}">
  <sheetPr filterMode="1"/>
  <dimension ref="A1:E83"/>
  <sheetViews>
    <sheetView topLeftCell="A10" workbookViewId="0">
      <selection activeCell="C96" sqref="C96"/>
    </sheetView>
  </sheetViews>
  <sheetFormatPr baseColWidth="10" defaultRowHeight="15" x14ac:dyDescent="0.25"/>
  <cols>
    <col min="1" max="1" width="61" customWidth="1"/>
    <col min="2" max="2" width="17" customWidth="1"/>
    <col min="3" max="3" width="48.28515625" customWidth="1"/>
    <col min="4" max="4" width="23.42578125" customWidth="1"/>
    <col min="5" max="5" width="23.85546875" customWidth="1"/>
  </cols>
  <sheetData>
    <row r="1" spans="1:5" x14ac:dyDescent="0.25">
      <c r="A1" s="2" t="s">
        <v>0</v>
      </c>
      <c r="B1" s="2" t="s">
        <v>1</v>
      </c>
      <c r="C1" s="2" t="s">
        <v>2</v>
      </c>
      <c r="D1" s="2" t="s">
        <v>3</v>
      </c>
      <c r="E1" s="2" t="s">
        <v>4</v>
      </c>
    </row>
    <row r="2" spans="1:5" x14ac:dyDescent="0.25">
      <c r="A2" s="3" t="s">
        <v>88</v>
      </c>
      <c r="B2" s="4">
        <v>45260</v>
      </c>
      <c r="C2" s="5" t="s">
        <v>89</v>
      </c>
      <c r="D2" s="6">
        <v>112365</v>
      </c>
      <c r="E2" s="6">
        <v>112365</v>
      </c>
    </row>
    <row r="3" spans="1:5" x14ac:dyDescent="0.25">
      <c r="A3" s="3" t="s">
        <v>165</v>
      </c>
      <c r="B3" s="4">
        <v>45247</v>
      </c>
      <c r="C3" s="5" t="s">
        <v>89</v>
      </c>
      <c r="D3" s="6">
        <v>31230</v>
      </c>
      <c r="E3" s="28">
        <f>SUM(D3:D4 )</f>
        <v>65675.94</v>
      </c>
    </row>
    <row r="4" spans="1:5" hidden="1" x14ac:dyDescent="0.25">
      <c r="A4" s="3" t="s">
        <v>165</v>
      </c>
      <c r="B4" s="4">
        <v>45254</v>
      </c>
      <c r="C4" s="5" t="s">
        <v>89</v>
      </c>
      <c r="D4" s="6">
        <v>34445.94</v>
      </c>
    </row>
    <row r="5" spans="1:5" x14ac:dyDescent="0.25">
      <c r="A5" s="3" t="s">
        <v>360</v>
      </c>
      <c r="B5" s="4">
        <v>45233</v>
      </c>
      <c r="C5" s="3" t="s">
        <v>89</v>
      </c>
      <c r="D5" s="6">
        <v>110000</v>
      </c>
      <c r="E5" s="28">
        <f>SUM( D5:D9 )</f>
        <v>550000</v>
      </c>
    </row>
    <row r="6" spans="1:5" hidden="1" x14ac:dyDescent="0.25">
      <c r="A6" s="3" t="s">
        <v>360</v>
      </c>
      <c r="B6" s="4">
        <v>45239</v>
      </c>
      <c r="C6" s="3" t="s">
        <v>89</v>
      </c>
      <c r="D6" s="6">
        <v>110000</v>
      </c>
    </row>
    <row r="7" spans="1:5" hidden="1" x14ac:dyDescent="0.25">
      <c r="A7" s="3" t="s">
        <v>360</v>
      </c>
      <c r="B7" s="4">
        <v>45247</v>
      </c>
      <c r="C7" s="3" t="s">
        <v>89</v>
      </c>
      <c r="D7" s="6">
        <v>110000</v>
      </c>
    </row>
    <row r="8" spans="1:5" hidden="1" x14ac:dyDescent="0.25">
      <c r="A8" s="3" t="s">
        <v>360</v>
      </c>
      <c r="B8" s="4">
        <v>45253</v>
      </c>
      <c r="C8" s="3" t="s">
        <v>89</v>
      </c>
      <c r="D8" s="6">
        <v>110000</v>
      </c>
    </row>
    <row r="9" spans="1:5" hidden="1" x14ac:dyDescent="0.25">
      <c r="A9" s="3" t="s">
        <v>360</v>
      </c>
      <c r="B9" s="4">
        <v>45260</v>
      </c>
      <c r="C9" s="3" t="s">
        <v>89</v>
      </c>
      <c r="D9" s="6">
        <v>110000</v>
      </c>
    </row>
    <row r="10" spans="1:5" x14ac:dyDescent="0.25">
      <c r="A10" s="3" t="s">
        <v>361</v>
      </c>
      <c r="B10" s="4">
        <v>45233</v>
      </c>
      <c r="C10" s="3" t="s">
        <v>89</v>
      </c>
      <c r="D10" s="6">
        <v>1764012.05</v>
      </c>
      <c r="E10" s="28">
        <f>SUM(D10:D19  )</f>
        <v>19517882.990000002</v>
      </c>
    </row>
    <row r="11" spans="1:5" hidden="1" x14ac:dyDescent="0.25">
      <c r="A11" s="3" t="s">
        <v>361</v>
      </c>
      <c r="B11" s="4">
        <v>45233</v>
      </c>
      <c r="C11" s="3" t="s">
        <v>89</v>
      </c>
      <c r="D11" s="6">
        <v>351325.87</v>
      </c>
    </row>
    <row r="12" spans="1:5" hidden="1" x14ac:dyDescent="0.25">
      <c r="A12" s="3" t="s">
        <v>361</v>
      </c>
      <c r="B12" s="4">
        <v>45238</v>
      </c>
      <c r="C12" s="3" t="s">
        <v>89</v>
      </c>
      <c r="D12" s="6">
        <v>355820</v>
      </c>
    </row>
    <row r="13" spans="1:5" hidden="1" x14ac:dyDescent="0.25">
      <c r="A13" s="3" t="s">
        <v>361</v>
      </c>
      <c r="B13" s="4">
        <v>45238</v>
      </c>
      <c r="C13" s="3" t="s">
        <v>89</v>
      </c>
      <c r="D13" s="6">
        <v>2164570.52</v>
      </c>
    </row>
    <row r="14" spans="1:5" hidden="1" x14ac:dyDescent="0.25">
      <c r="A14" s="3" t="s">
        <v>361</v>
      </c>
      <c r="B14" s="4">
        <v>45247</v>
      </c>
      <c r="C14" s="3" t="s">
        <v>89</v>
      </c>
      <c r="D14" s="6">
        <v>356963.7</v>
      </c>
    </row>
    <row r="15" spans="1:5" hidden="1" x14ac:dyDescent="0.25">
      <c r="A15" s="3" t="s">
        <v>361</v>
      </c>
      <c r="B15" s="4">
        <v>45247</v>
      </c>
      <c r="C15" s="3" t="s">
        <v>89</v>
      </c>
      <c r="D15" s="6">
        <v>2168361.21</v>
      </c>
    </row>
    <row r="16" spans="1:5" hidden="1" x14ac:dyDescent="0.25">
      <c r="A16" s="3" t="s">
        <v>361</v>
      </c>
      <c r="B16" s="4">
        <v>45253</v>
      </c>
      <c r="C16" s="3" t="s">
        <v>89</v>
      </c>
      <c r="D16" s="6">
        <v>352146.15</v>
      </c>
    </row>
    <row r="17" spans="1:4" hidden="1" x14ac:dyDescent="0.25">
      <c r="A17" s="3" t="s">
        <v>361</v>
      </c>
      <c r="B17" s="4">
        <v>45253</v>
      </c>
      <c r="C17" s="3" t="s">
        <v>89</v>
      </c>
      <c r="D17" s="6">
        <v>2234789</v>
      </c>
    </row>
    <row r="18" spans="1:4" hidden="1" x14ac:dyDescent="0.25">
      <c r="A18" s="3" t="s">
        <v>361</v>
      </c>
      <c r="B18" s="4">
        <v>45260</v>
      </c>
      <c r="C18" s="3" t="s">
        <v>89</v>
      </c>
      <c r="D18" s="6">
        <v>2290991.7999999998</v>
      </c>
    </row>
    <row r="19" spans="1:4" hidden="1" x14ac:dyDescent="0.25">
      <c r="A19" s="3" t="s">
        <v>361</v>
      </c>
      <c r="B19" s="4">
        <v>45260</v>
      </c>
      <c r="C19" s="3" t="s">
        <v>89</v>
      </c>
      <c r="D19" s="6">
        <v>7478902.6900000004</v>
      </c>
    </row>
    <row r="20" spans="1:4" hidden="1" x14ac:dyDescent="0.25">
      <c r="A20" s="5"/>
      <c r="B20" s="5"/>
      <c r="C20" s="5"/>
      <c r="D20" s="8">
        <f>SUM(D2:D19)</f>
        <v>20245923.930000003</v>
      </c>
    </row>
    <row r="26" spans="1:4" x14ac:dyDescent="0.25">
      <c r="A26" s="2" t="s">
        <v>0</v>
      </c>
      <c r="B26" s="2" t="s">
        <v>4</v>
      </c>
    </row>
    <row r="27" spans="1:4" x14ac:dyDescent="0.25">
      <c r="A27" s="9" t="s">
        <v>165</v>
      </c>
      <c r="B27" s="18">
        <v>65675.94</v>
      </c>
    </row>
    <row r="28" spans="1:4" x14ac:dyDescent="0.25">
      <c r="A28" s="9" t="s">
        <v>88</v>
      </c>
      <c r="B28" s="10">
        <v>112365</v>
      </c>
    </row>
    <row r="29" spans="1:4" x14ac:dyDescent="0.25">
      <c r="A29" s="9" t="s">
        <v>360</v>
      </c>
      <c r="B29" s="18">
        <v>550000</v>
      </c>
    </row>
    <row r="30" spans="1:4" x14ac:dyDescent="0.25">
      <c r="A30" s="9" t="s">
        <v>361</v>
      </c>
      <c r="B30" s="18">
        <v>19517882.990000002</v>
      </c>
    </row>
    <row r="31" spans="1:4" x14ac:dyDescent="0.25">
      <c r="A31" s="23"/>
      <c r="B31" s="30">
        <f>SUBTOTAL(9,B27:B30)</f>
        <v>20245923.930000003</v>
      </c>
    </row>
    <row r="46" spans="1:2" x14ac:dyDescent="0.25">
      <c r="A46" s="13" t="s">
        <v>426</v>
      </c>
      <c r="B46" s="14" t="s">
        <v>427</v>
      </c>
    </row>
    <row r="47" spans="1:2" x14ac:dyDescent="0.25">
      <c r="A47" s="15" t="s">
        <v>428</v>
      </c>
      <c r="B47" s="31">
        <v>17325984.190000001</v>
      </c>
    </row>
    <row r="48" spans="1:2" x14ac:dyDescent="0.25">
      <c r="A48" s="15" t="s">
        <v>429</v>
      </c>
      <c r="B48" s="17">
        <v>17323582.300000001</v>
      </c>
    </row>
    <row r="49" spans="1:2" x14ac:dyDescent="0.25">
      <c r="A49" s="15" t="s">
        <v>430</v>
      </c>
      <c r="B49" s="18">
        <v>18790485.23</v>
      </c>
    </row>
    <row r="50" spans="1:2" x14ac:dyDescent="0.25">
      <c r="A50" s="19" t="s">
        <v>431</v>
      </c>
      <c r="B50" s="17">
        <v>21106430.359999996</v>
      </c>
    </row>
    <row r="51" spans="1:2" x14ac:dyDescent="0.25">
      <c r="A51" s="19" t="s">
        <v>432</v>
      </c>
      <c r="B51" s="17">
        <v>16587808.259999998</v>
      </c>
    </row>
    <row r="52" spans="1:2" x14ac:dyDescent="0.25">
      <c r="A52" s="19" t="s">
        <v>433</v>
      </c>
      <c r="B52" s="18">
        <v>22312176.300000001</v>
      </c>
    </row>
    <row r="53" spans="1:2" x14ac:dyDescent="0.25">
      <c r="A53" s="19" t="s">
        <v>434</v>
      </c>
      <c r="B53" s="17">
        <v>18057040.760000002</v>
      </c>
    </row>
    <row r="54" spans="1:2" x14ac:dyDescent="0.25">
      <c r="A54" s="19" t="s">
        <v>435</v>
      </c>
      <c r="B54" s="16">
        <v>18236667.009999998</v>
      </c>
    </row>
    <row r="55" spans="1:2" x14ac:dyDescent="0.25">
      <c r="A55" s="19" t="s">
        <v>436</v>
      </c>
      <c r="B55" s="17">
        <v>16395626.300000001</v>
      </c>
    </row>
    <row r="56" spans="1:2" x14ac:dyDescent="0.25">
      <c r="A56" s="19" t="s">
        <v>437</v>
      </c>
      <c r="B56" s="17">
        <v>22157147.43</v>
      </c>
    </row>
    <row r="57" spans="1:2" x14ac:dyDescent="0.25">
      <c r="A57" s="19" t="s">
        <v>438</v>
      </c>
      <c r="B57" s="17">
        <v>20245923.930000003</v>
      </c>
    </row>
    <row r="58" spans="1:2" x14ac:dyDescent="0.25">
      <c r="A58" s="19" t="s">
        <v>439</v>
      </c>
      <c r="B58" s="17"/>
    </row>
    <row r="59" spans="1:2" x14ac:dyDescent="0.25">
      <c r="A59" s="20" t="s">
        <v>440</v>
      </c>
      <c r="B59" s="21">
        <f>SUM(B47:B58)</f>
        <v>208538872.07000002</v>
      </c>
    </row>
    <row r="60" spans="1:2" x14ac:dyDescent="0.25">
      <c r="A60" s="5"/>
      <c r="B60" s="5"/>
    </row>
    <row r="61" spans="1:2" x14ac:dyDescent="0.25">
      <c r="A61" s="5"/>
      <c r="B61" s="5"/>
    </row>
    <row r="62" spans="1:2" x14ac:dyDescent="0.25">
      <c r="A62" s="5"/>
      <c r="B62" s="5"/>
    </row>
    <row r="63" spans="1:2" x14ac:dyDescent="0.25">
      <c r="A63" s="5"/>
      <c r="B63" s="5"/>
    </row>
    <row r="64" spans="1:2" x14ac:dyDescent="0.25">
      <c r="A64" s="5"/>
      <c r="B64" s="5"/>
    </row>
    <row r="65" spans="1:2" x14ac:dyDescent="0.25">
      <c r="A65" s="5"/>
      <c r="B65" s="5"/>
    </row>
    <row r="66" spans="1:2" x14ac:dyDescent="0.25">
      <c r="A66" s="5"/>
      <c r="B66" s="5"/>
    </row>
    <row r="67" spans="1:2" x14ac:dyDescent="0.25">
      <c r="A67" s="5"/>
      <c r="B67" s="5"/>
    </row>
    <row r="68" spans="1:2" x14ac:dyDescent="0.25">
      <c r="A68" s="5"/>
      <c r="B68" s="5"/>
    </row>
    <row r="69" spans="1:2" x14ac:dyDescent="0.25">
      <c r="A69" s="5"/>
      <c r="B69" s="5"/>
    </row>
    <row r="70" spans="1:2" x14ac:dyDescent="0.25">
      <c r="A70" s="5"/>
      <c r="B70" s="5"/>
    </row>
    <row r="71" spans="1:2" x14ac:dyDescent="0.25">
      <c r="A71" s="14" t="s">
        <v>441</v>
      </c>
      <c r="B71" s="14" t="s">
        <v>427</v>
      </c>
    </row>
    <row r="72" spans="1:2" x14ac:dyDescent="0.25">
      <c r="A72" s="32" t="s">
        <v>453</v>
      </c>
      <c r="B72" s="17">
        <v>59681317.369999997</v>
      </c>
    </row>
    <row r="73" spans="1:2" x14ac:dyDescent="0.25">
      <c r="A73" s="32" t="s">
        <v>454</v>
      </c>
      <c r="B73" s="17">
        <v>71596398.170000002</v>
      </c>
    </row>
    <row r="74" spans="1:2" x14ac:dyDescent="0.25">
      <c r="A74" s="32" t="s">
        <v>455</v>
      </c>
      <c r="B74" s="17">
        <v>80449843.450000003</v>
      </c>
    </row>
    <row r="75" spans="1:2" x14ac:dyDescent="0.25">
      <c r="A75" s="32" t="s">
        <v>456</v>
      </c>
      <c r="B75" s="17">
        <v>88997159</v>
      </c>
    </row>
    <row r="76" spans="1:2" x14ac:dyDescent="0.25">
      <c r="A76" s="32" t="s">
        <v>457</v>
      </c>
      <c r="B76" s="17">
        <v>75709421.150000006</v>
      </c>
    </row>
    <row r="77" spans="1:2" x14ac:dyDescent="0.25">
      <c r="A77" s="32" t="s">
        <v>458</v>
      </c>
      <c r="B77" s="17">
        <v>85442395.490000024</v>
      </c>
    </row>
    <row r="78" spans="1:2" x14ac:dyDescent="0.25">
      <c r="A78" s="32" t="s">
        <v>459</v>
      </c>
      <c r="B78" s="17">
        <v>110525583.23</v>
      </c>
    </row>
    <row r="79" spans="1:2" x14ac:dyDescent="0.25">
      <c r="A79" s="32" t="s">
        <v>460</v>
      </c>
      <c r="B79" s="17">
        <v>120906697.31</v>
      </c>
    </row>
    <row r="80" spans="1:2" x14ac:dyDescent="0.25">
      <c r="A80" s="32" t="s">
        <v>461</v>
      </c>
      <c r="B80" s="17">
        <v>127975375.17000002</v>
      </c>
    </row>
    <row r="81" spans="1:2" x14ac:dyDescent="0.25">
      <c r="A81" s="32" t="s">
        <v>462</v>
      </c>
      <c r="B81" s="17">
        <v>184871236.47</v>
      </c>
    </row>
    <row r="82" spans="1:2" x14ac:dyDescent="0.25">
      <c r="A82" s="32" t="s">
        <v>463</v>
      </c>
      <c r="B82" s="17">
        <v>208538872.07000002</v>
      </c>
    </row>
    <row r="83" spans="1:2" x14ac:dyDescent="0.25">
      <c r="A83" s="33" t="s">
        <v>440</v>
      </c>
      <c r="B83" s="34">
        <f>SUBTOTAL(9,B72:B82)</f>
        <v>1214694298.8800001</v>
      </c>
    </row>
  </sheetData>
  <autoFilter ref="A1:E20" xr:uid="{73620DA6-554E-485F-B190-2127B00D9713}">
    <filterColumn colId="4">
      <customFilters>
        <customFilter operator="notEqual" val=" "/>
      </customFilters>
    </filterColumn>
  </autoFilter>
  <sortState xmlns:xlrd2="http://schemas.microsoft.com/office/spreadsheetml/2017/richdata2" ref="A27:B31">
    <sortCondition ref="B31"/>
  </sortState>
  <pageMargins left="0.7" right="0.7" top="0.75" bottom="0.75" header="0.3" footer="0.3"/>
  <ignoredErrors>
    <ignoredError sqref="E3:E10" formulaRange="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A23FE-8679-4F9B-91C5-B3955F8B4B5A}">
  <sheetPr filterMode="1"/>
  <dimension ref="A1:E71"/>
  <sheetViews>
    <sheetView workbookViewId="0">
      <selection activeCell="B56" sqref="B56"/>
    </sheetView>
  </sheetViews>
  <sheetFormatPr baseColWidth="10" defaultRowHeight="15" x14ac:dyDescent="0.25"/>
  <cols>
    <col min="1" max="1" width="49" customWidth="1"/>
    <col min="2" max="2" width="15.140625" customWidth="1"/>
    <col min="3" max="3" width="58.28515625" customWidth="1"/>
    <col min="4" max="4" width="23.42578125" customWidth="1"/>
    <col min="5" max="5" width="20.5703125" customWidth="1"/>
  </cols>
  <sheetData>
    <row r="1" spans="1:5" x14ac:dyDescent="0.25">
      <c r="A1" s="2" t="s">
        <v>0</v>
      </c>
      <c r="B1" s="2" t="s">
        <v>1</v>
      </c>
      <c r="C1" s="2" t="s">
        <v>2</v>
      </c>
      <c r="D1" s="2" t="s">
        <v>3</v>
      </c>
      <c r="E1" s="2" t="s">
        <v>4</v>
      </c>
    </row>
    <row r="2" spans="1:5" x14ac:dyDescent="0.25">
      <c r="A2" s="3" t="s">
        <v>90</v>
      </c>
      <c r="B2" s="4">
        <v>45243</v>
      </c>
      <c r="C2" s="5" t="s">
        <v>91</v>
      </c>
      <c r="D2" s="6">
        <v>50000</v>
      </c>
      <c r="E2" s="28">
        <f>SUM(D2:D3 )</f>
        <v>167853.6</v>
      </c>
    </row>
    <row r="3" spans="1:5" hidden="1" x14ac:dyDescent="0.25">
      <c r="A3" s="3" t="s">
        <v>90</v>
      </c>
      <c r="B3" s="4">
        <v>45253</v>
      </c>
      <c r="C3" s="5" t="s">
        <v>92</v>
      </c>
      <c r="D3" s="6">
        <v>117853.6</v>
      </c>
    </row>
    <row r="4" spans="1:5" x14ac:dyDescent="0.25">
      <c r="A4" s="3" t="s">
        <v>256</v>
      </c>
      <c r="B4" s="4">
        <v>45260</v>
      </c>
      <c r="C4" s="5" t="s">
        <v>91</v>
      </c>
      <c r="D4" s="6">
        <v>894140.8</v>
      </c>
      <c r="E4" s="6">
        <v>894140.8</v>
      </c>
    </row>
    <row r="5" spans="1:5" x14ac:dyDescent="0.25">
      <c r="A5" s="3" t="s">
        <v>410</v>
      </c>
      <c r="B5" s="4">
        <v>45243</v>
      </c>
      <c r="C5" s="3" t="s">
        <v>411</v>
      </c>
      <c r="D5" s="6">
        <v>50000</v>
      </c>
      <c r="E5" s="28">
        <f>SUM(D5:D6 )</f>
        <v>203920</v>
      </c>
    </row>
    <row r="6" spans="1:5" hidden="1" x14ac:dyDescent="0.25">
      <c r="A6" s="3" t="s">
        <v>410</v>
      </c>
      <c r="B6" s="4">
        <v>45253</v>
      </c>
      <c r="C6" s="3" t="s">
        <v>411</v>
      </c>
      <c r="D6" s="6">
        <v>153920</v>
      </c>
    </row>
    <row r="7" spans="1:5" hidden="1" x14ac:dyDescent="0.25">
      <c r="A7" s="5"/>
      <c r="B7" s="5"/>
      <c r="C7" s="5"/>
      <c r="D7" s="8">
        <f>SUM(D2:D6)</f>
        <v>1265914.4000000001</v>
      </c>
    </row>
    <row r="13" spans="1:5" x14ac:dyDescent="0.25">
      <c r="A13" s="2" t="s">
        <v>0</v>
      </c>
      <c r="B13" s="2" t="s">
        <v>4</v>
      </c>
    </row>
    <row r="14" spans="1:5" x14ac:dyDescent="0.25">
      <c r="A14" s="9" t="s">
        <v>90</v>
      </c>
      <c r="B14" s="18">
        <v>167853.6</v>
      </c>
    </row>
    <row r="15" spans="1:5" x14ac:dyDescent="0.25">
      <c r="A15" s="9" t="s">
        <v>410</v>
      </c>
      <c r="B15" s="18">
        <v>203920</v>
      </c>
    </row>
    <row r="16" spans="1:5" x14ac:dyDescent="0.25">
      <c r="A16" s="9" t="s">
        <v>256</v>
      </c>
      <c r="B16" s="10">
        <v>894140.8</v>
      </c>
    </row>
    <row r="17" spans="1:2" x14ac:dyDescent="0.25">
      <c r="A17" s="23"/>
      <c r="B17" s="18">
        <f>SUBTOTAL(9,B14:B16)</f>
        <v>1265914.3999999999</v>
      </c>
    </row>
    <row r="34" spans="1:2" x14ac:dyDescent="0.25">
      <c r="A34" s="35" t="s">
        <v>464</v>
      </c>
      <c r="B34" s="35" t="s">
        <v>427</v>
      </c>
    </row>
    <row r="35" spans="1:2" x14ac:dyDescent="0.25">
      <c r="A35" s="19" t="s">
        <v>465</v>
      </c>
      <c r="B35" s="10">
        <v>769350</v>
      </c>
    </row>
    <row r="36" spans="1:2" x14ac:dyDescent="0.25">
      <c r="A36" s="19" t="s">
        <v>466</v>
      </c>
      <c r="B36" s="18">
        <v>353395</v>
      </c>
    </row>
    <row r="37" spans="1:2" x14ac:dyDescent="0.25">
      <c r="A37" s="19" t="s">
        <v>467</v>
      </c>
      <c r="B37" s="18">
        <v>5494088.5999999996</v>
      </c>
    </row>
    <row r="38" spans="1:2" x14ac:dyDescent="0.25">
      <c r="A38" s="19" t="s">
        <v>468</v>
      </c>
      <c r="B38" s="18">
        <v>894140</v>
      </c>
    </row>
    <row r="39" spans="1:2" x14ac:dyDescent="0.25">
      <c r="A39" s="19" t="s">
        <v>469</v>
      </c>
      <c r="B39" s="18">
        <v>5319367.2</v>
      </c>
    </row>
    <row r="40" spans="1:2" x14ac:dyDescent="0.25">
      <c r="A40" s="19" t="s">
        <v>470</v>
      </c>
      <c r="B40" s="18">
        <v>1774872.8</v>
      </c>
    </row>
    <row r="41" spans="1:2" x14ac:dyDescent="0.25">
      <c r="A41" s="36" t="s">
        <v>471</v>
      </c>
      <c r="B41" s="16">
        <v>1274883.6000000001</v>
      </c>
    </row>
    <row r="42" spans="1:2" x14ac:dyDescent="0.25">
      <c r="A42" s="36" t="s">
        <v>472</v>
      </c>
      <c r="B42" s="10">
        <v>3315913.6</v>
      </c>
    </row>
    <row r="43" spans="1:2" x14ac:dyDescent="0.25">
      <c r="A43" s="36" t="s">
        <v>473</v>
      </c>
      <c r="B43" s="17">
        <v>1159166.3999999999</v>
      </c>
    </row>
    <row r="44" spans="1:2" x14ac:dyDescent="0.25">
      <c r="A44" s="36" t="s">
        <v>474</v>
      </c>
      <c r="B44" s="16">
        <v>2394140</v>
      </c>
    </row>
    <row r="45" spans="1:2" x14ac:dyDescent="0.25">
      <c r="A45" s="36" t="s">
        <v>475</v>
      </c>
      <c r="B45" s="17">
        <v>1265914.3999999999</v>
      </c>
    </row>
    <row r="46" spans="1:2" x14ac:dyDescent="0.25">
      <c r="A46" s="36" t="s">
        <v>476</v>
      </c>
      <c r="B46" s="17"/>
    </row>
    <row r="47" spans="1:2" x14ac:dyDescent="0.25">
      <c r="A47" s="33" t="s">
        <v>440</v>
      </c>
      <c r="B47" s="34">
        <f>SUBTOTAL(9,B35:B46)</f>
        <v>24015231.599999998</v>
      </c>
    </row>
    <row r="48" spans="1:2" x14ac:dyDescent="0.25">
      <c r="A48" s="5"/>
      <c r="B48" s="5"/>
    </row>
    <row r="49" spans="1:2" x14ac:dyDescent="0.25">
      <c r="A49" s="5"/>
      <c r="B49" s="5"/>
    </row>
    <row r="50" spans="1:2" x14ac:dyDescent="0.25">
      <c r="A50" s="5"/>
      <c r="B50" s="5"/>
    </row>
    <row r="51" spans="1:2" x14ac:dyDescent="0.25">
      <c r="A51" s="5"/>
      <c r="B51" s="5"/>
    </row>
    <row r="52" spans="1:2" x14ac:dyDescent="0.25">
      <c r="A52" s="5"/>
      <c r="B52" s="5"/>
    </row>
    <row r="53" spans="1:2" x14ac:dyDescent="0.25">
      <c r="A53" s="5"/>
      <c r="B53" s="5"/>
    </row>
    <row r="54" spans="1:2" x14ac:dyDescent="0.25">
      <c r="A54" s="5"/>
      <c r="B54" s="5"/>
    </row>
    <row r="55" spans="1:2" x14ac:dyDescent="0.25">
      <c r="A55" s="5"/>
      <c r="B55" s="5"/>
    </row>
    <row r="56" spans="1:2" x14ac:dyDescent="0.25">
      <c r="A56" s="5"/>
      <c r="B56" s="5"/>
    </row>
    <row r="57" spans="1:2" x14ac:dyDescent="0.25">
      <c r="A57" s="5"/>
      <c r="B57" s="5"/>
    </row>
    <row r="58" spans="1:2" x14ac:dyDescent="0.25">
      <c r="A58" s="5"/>
      <c r="B58" s="5"/>
    </row>
    <row r="59" spans="1:2" x14ac:dyDescent="0.25">
      <c r="A59" s="5"/>
      <c r="B59" s="5"/>
    </row>
    <row r="60" spans="1:2" x14ac:dyDescent="0.25">
      <c r="A60" s="14" t="s">
        <v>441</v>
      </c>
      <c r="B60" s="14" t="s">
        <v>427</v>
      </c>
    </row>
    <row r="61" spans="1:2" x14ac:dyDescent="0.25">
      <c r="A61" s="37" t="s">
        <v>454</v>
      </c>
      <c r="B61" s="38">
        <v>11305544.829999996</v>
      </c>
    </row>
    <row r="62" spans="1:2" x14ac:dyDescent="0.25">
      <c r="A62" s="37" t="s">
        <v>455</v>
      </c>
      <c r="B62" s="38">
        <v>12310996.85</v>
      </c>
    </row>
    <row r="63" spans="1:2" x14ac:dyDescent="0.25">
      <c r="A63" s="37" t="s">
        <v>456</v>
      </c>
      <c r="B63" s="38">
        <v>12884799.58</v>
      </c>
    </row>
    <row r="64" spans="1:2" x14ac:dyDescent="0.25">
      <c r="A64" s="37" t="s">
        <v>457</v>
      </c>
      <c r="B64" s="38">
        <v>11421600.84</v>
      </c>
    </row>
    <row r="65" spans="1:2" x14ac:dyDescent="0.25">
      <c r="A65" s="37" t="s">
        <v>458</v>
      </c>
      <c r="B65" s="38">
        <v>21823728.370000001</v>
      </c>
    </row>
    <row r="66" spans="1:2" x14ac:dyDescent="0.25">
      <c r="A66" s="37" t="s">
        <v>459</v>
      </c>
      <c r="B66" s="38">
        <v>15458588.42</v>
      </c>
    </row>
    <row r="67" spans="1:2" x14ac:dyDescent="0.25">
      <c r="A67" s="39" t="s">
        <v>460</v>
      </c>
      <c r="B67" s="40">
        <v>28213256.450000003</v>
      </c>
    </row>
    <row r="68" spans="1:2" x14ac:dyDescent="0.25">
      <c r="A68" s="39" t="s">
        <v>461</v>
      </c>
      <c r="B68" s="40">
        <v>21548946.59</v>
      </c>
    </row>
    <row r="69" spans="1:2" x14ac:dyDescent="0.25">
      <c r="A69" s="39" t="s">
        <v>462</v>
      </c>
      <c r="B69" s="40">
        <v>25384689.210000001</v>
      </c>
    </row>
    <row r="70" spans="1:2" x14ac:dyDescent="0.25">
      <c r="A70" s="39" t="s">
        <v>463</v>
      </c>
      <c r="B70" s="40">
        <v>24015231.599999998</v>
      </c>
    </row>
    <row r="71" spans="1:2" x14ac:dyDescent="0.25">
      <c r="A71" s="20" t="s">
        <v>440</v>
      </c>
      <c r="B71" s="34">
        <f>SUM(B61:B70)</f>
        <v>184367382.74000001</v>
      </c>
    </row>
  </sheetData>
  <autoFilter ref="A1:E7" xr:uid="{F5DA23FE-8679-4F9B-91C5-B3955F8B4B5A}">
    <filterColumn colId="4">
      <customFilters>
        <customFilter operator="notEqual" val=" "/>
      </customFilters>
    </filterColumn>
  </autoFilter>
  <sortState xmlns:xlrd2="http://schemas.microsoft.com/office/spreadsheetml/2017/richdata2" ref="A14:B17">
    <sortCondition ref="B17"/>
  </sortState>
  <pageMargins left="0.7" right="0.7" top="0.75" bottom="0.75" header="0.3" footer="0.3"/>
  <ignoredErrors>
    <ignoredError sqref="E2:E5" formulaRange="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A12C1-D68D-4110-B722-79494371A3EE}">
  <dimension ref="A1:E48"/>
  <sheetViews>
    <sheetView workbookViewId="0">
      <selection activeCell="C31" sqref="C31"/>
    </sheetView>
  </sheetViews>
  <sheetFormatPr baseColWidth="10" defaultRowHeight="15" x14ac:dyDescent="0.25"/>
  <cols>
    <col min="1" max="1" width="49.140625" customWidth="1"/>
    <col min="2" max="2" width="14.28515625" customWidth="1"/>
    <col min="3" max="3" width="62.5703125" customWidth="1"/>
    <col min="4" max="4" width="23.42578125" customWidth="1"/>
    <col min="5" max="5" width="15.28515625" customWidth="1"/>
  </cols>
  <sheetData>
    <row r="1" spans="1:5" x14ac:dyDescent="0.25">
      <c r="A1" s="2" t="s">
        <v>0</v>
      </c>
      <c r="B1" s="2" t="s">
        <v>1</v>
      </c>
      <c r="C1" s="2" t="s">
        <v>2</v>
      </c>
      <c r="D1" s="2" t="s">
        <v>3</v>
      </c>
      <c r="E1" s="2" t="s">
        <v>4</v>
      </c>
    </row>
    <row r="2" spans="1:5" x14ac:dyDescent="0.25">
      <c r="A2" s="3" t="s">
        <v>120</v>
      </c>
      <c r="B2" s="4">
        <v>45236</v>
      </c>
      <c r="C2" s="3" t="s">
        <v>121</v>
      </c>
      <c r="D2" s="6">
        <v>253402</v>
      </c>
    </row>
    <row r="11" spans="1:5" x14ac:dyDescent="0.25">
      <c r="A11" s="13" t="s">
        <v>426</v>
      </c>
      <c r="B11" s="14" t="s">
        <v>427</v>
      </c>
    </row>
    <row r="12" spans="1:5" x14ac:dyDescent="0.25">
      <c r="A12" s="15" t="s">
        <v>428</v>
      </c>
      <c r="B12" s="31">
        <v>52826.400000000001</v>
      </c>
    </row>
    <row r="13" spans="1:5" x14ac:dyDescent="0.25">
      <c r="A13" s="15" t="s">
        <v>429</v>
      </c>
      <c r="B13" s="17">
        <v>496540.44</v>
      </c>
    </row>
    <row r="14" spans="1:5" x14ac:dyDescent="0.25">
      <c r="A14" s="15" t="s">
        <v>430</v>
      </c>
      <c r="B14" s="18">
        <v>4089355.96</v>
      </c>
    </row>
    <row r="15" spans="1:5" x14ac:dyDescent="0.25">
      <c r="A15" s="19" t="s">
        <v>431</v>
      </c>
      <c r="B15" s="17">
        <v>2623997.4</v>
      </c>
    </row>
    <row r="16" spans="1:5" x14ac:dyDescent="0.25">
      <c r="A16" s="19" t="s">
        <v>432</v>
      </c>
      <c r="B16" s="17">
        <v>2695076.65</v>
      </c>
    </row>
    <row r="17" spans="1:2" x14ac:dyDescent="0.25">
      <c r="A17" s="19" t="s">
        <v>433</v>
      </c>
      <c r="B17" s="17">
        <v>2744698.65</v>
      </c>
    </row>
    <row r="18" spans="1:2" x14ac:dyDescent="0.25">
      <c r="A18" s="19" t="s">
        <v>434</v>
      </c>
      <c r="B18" s="17">
        <v>1525985.42</v>
      </c>
    </row>
    <row r="19" spans="1:2" x14ac:dyDescent="0.25">
      <c r="A19" s="19" t="s">
        <v>435</v>
      </c>
      <c r="B19" s="17">
        <v>5050395.6399999997</v>
      </c>
    </row>
    <row r="20" spans="1:2" x14ac:dyDescent="0.25">
      <c r="A20" s="19" t="s">
        <v>436</v>
      </c>
      <c r="B20" s="17">
        <v>2870752.4499999997</v>
      </c>
    </row>
    <row r="21" spans="1:2" x14ac:dyDescent="0.25">
      <c r="A21" s="19" t="s">
        <v>437</v>
      </c>
      <c r="B21" s="17">
        <v>781994.28999999992</v>
      </c>
    </row>
    <row r="22" spans="1:2" x14ac:dyDescent="0.25">
      <c r="A22" s="19" t="s">
        <v>438</v>
      </c>
      <c r="B22" s="17">
        <v>253402</v>
      </c>
    </row>
    <row r="23" spans="1:2" x14ac:dyDescent="0.25">
      <c r="A23" s="19" t="s">
        <v>439</v>
      </c>
      <c r="B23" s="17"/>
    </row>
    <row r="24" spans="1:2" x14ac:dyDescent="0.25">
      <c r="A24" s="20" t="s">
        <v>440</v>
      </c>
      <c r="B24" s="21">
        <f>SUM(B12:B23)</f>
        <v>23185025.299999997</v>
      </c>
    </row>
    <row r="25" spans="1:2" x14ac:dyDescent="0.25">
      <c r="A25" s="5"/>
      <c r="B25" s="5"/>
    </row>
    <row r="26" spans="1:2" x14ac:dyDescent="0.25">
      <c r="A26" s="5"/>
      <c r="B26" s="5"/>
    </row>
    <row r="27" spans="1:2" x14ac:dyDescent="0.25">
      <c r="A27" s="5"/>
      <c r="B27" s="5"/>
    </row>
    <row r="28" spans="1:2" x14ac:dyDescent="0.25">
      <c r="A28" s="5"/>
      <c r="B28" s="5"/>
    </row>
    <row r="29" spans="1:2" x14ac:dyDescent="0.25">
      <c r="A29" s="5"/>
      <c r="B29" s="5"/>
    </row>
    <row r="30" spans="1:2" x14ac:dyDescent="0.25">
      <c r="A30" s="5"/>
      <c r="B30" s="5"/>
    </row>
    <row r="31" spans="1:2" x14ac:dyDescent="0.25">
      <c r="A31" s="5"/>
      <c r="B31" s="5"/>
    </row>
    <row r="32" spans="1:2" x14ac:dyDescent="0.25">
      <c r="A32" s="5"/>
      <c r="B32" s="5"/>
    </row>
    <row r="33" spans="1:2" x14ac:dyDescent="0.25">
      <c r="A33" s="5"/>
      <c r="B33" s="5"/>
    </row>
    <row r="34" spans="1:2" x14ac:dyDescent="0.25">
      <c r="A34" s="5"/>
      <c r="B34" s="5"/>
    </row>
    <row r="35" spans="1:2" x14ac:dyDescent="0.25">
      <c r="A35" s="5"/>
      <c r="B35" s="5"/>
    </row>
    <row r="36" spans="1:2" x14ac:dyDescent="0.25">
      <c r="A36" s="41" t="s">
        <v>441</v>
      </c>
      <c r="B36" s="42" t="s">
        <v>427</v>
      </c>
    </row>
    <row r="37" spans="1:2" x14ac:dyDescent="0.25">
      <c r="A37" s="43" t="s">
        <v>453</v>
      </c>
      <c r="B37" s="44">
        <v>13181003.039999999</v>
      </c>
    </row>
    <row r="38" spans="1:2" x14ac:dyDescent="0.25">
      <c r="A38" s="45" t="s">
        <v>454</v>
      </c>
      <c r="B38" s="44">
        <v>13242277.75</v>
      </c>
    </row>
    <row r="39" spans="1:2" x14ac:dyDescent="0.25">
      <c r="A39" s="45" t="s">
        <v>455</v>
      </c>
      <c r="B39" s="44">
        <v>11480326.689999999</v>
      </c>
    </row>
    <row r="40" spans="1:2" x14ac:dyDescent="0.25">
      <c r="A40" s="45" t="s">
        <v>456</v>
      </c>
      <c r="B40" s="44">
        <v>13202883.74</v>
      </c>
    </row>
    <row r="41" spans="1:2" x14ac:dyDescent="0.25">
      <c r="A41" s="45" t="s">
        <v>457</v>
      </c>
      <c r="B41" s="44">
        <v>21630615.449999999</v>
      </c>
    </row>
    <row r="42" spans="1:2" x14ac:dyDescent="0.25">
      <c r="A42" s="45" t="s">
        <v>458</v>
      </c>
      <c r="B42" s="44">
        <v>10678500.960000001</v>
      </c>
    </row>
    <row r="43" spans="1:2" x14ac:dyDescent="0.25">
      <c r="A43" s="45" t="s">
        <v>459</v>
      </c>
      <c r="B43" s="44">
        <v>11803161.699999999</v>
      </c>
    </row>
    <row r="44" spans="1:2" x14ac:dyDescent="0.25">
      <c r="A44" s="43" t="s">
        <v>460</v>
      </c>
      <c r="B44" s="46">
        <v>10571114.5</v>
      </c>
    </row>
    <row r="45" spans="1:2" x14ac:dyDescent="0.25">
      <c r="A45" s="47" t="s">
        <v>461</v>
      </c>
      <c r="B45" s="48">
        <v>13681359.849999998</v>
      </c>
    </row>
    <row r="46" spans="1:2" x14ac:dyDescent="0.25">
      <c r="A46" s="47" t="s">
        <v>462</v>
      </c>
      <c r="B46" s="26">
        <v>27085490.870000001</v>
      </c>
    </row>
    <row r="47" spans="1:2" x14ac:dyDescent="0.25">
      <c r="A47" s="47" t="s">
        <v>463</v>
      </c>
      <c r="B47" s="26">
        <v>23185025.299999997</v>
      </c>
    </row>
    <row r="48" spans="1:2" x14ac:dyDescent="0.25">
      <c r="A48" s="49" t="s">
        <v>440</v>
      </c>
      <c r="B48" s="34">
        <f>SUM(B37:B47)</f>
        <v>169741759.84999996</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080C1-32C9-4E5E-B931-B079FA6F1347}">
  <dimension ref="A1:E79"/>
  <sheetViews>
    <sheetView topLeftCell="A7" workbookViewId="0">
      <selection activeCell="C16" sqref="C16"/>
    </sheetView>
  </sheetViews>
  <sheetFormatPr baseColWidth="10" defaultRowHeight="15" x14ac:dyDescent="0.25"/>
  <cols>
    <col min="1" max="1" width="44.85546875" customWidth="1"/>
    <col min="2" max="2" width="14.28515625" customWidth="1"/>
    <col min="3" max="3" width="62.5703125" customWidth="1"/>
    <col min="4" max="4" width="23.42578125" customWidth="1"/>
    <col min="5" max="5" width="15.28515625" customWidth="1"/>
  </cols>
  <sheetData>
    <row r="1" spans="1:5" x14ac:dyDescent="0.25">
      <c r="A1" s="2" t="s">
        <v>0</v>
      </c>
      <c r="B1" s="2" t="s">
        <v>1</v>
      </c>
      <c r="C1" s="2" t="s">
        <v>2</v>
      </c>
      <c r="D1" s="2" t="s">
        <v>3</v>
      </c>
      <c r="E1" s="2" t="s">
        <v>4</v>
      </c>
    </row>
    <row r="2" spans="1:5" x14ac:dyDescent="0.25">
      <c r="A2" s="3" t="s">
        <v>137</v>
      </c>
      <c r="B2" s="4">
        <v>45243</v>
      </c>
      <c r="C2" s="3" t="s">
        <v>113</v>
      </c>
      <c r="D2" s="6">
        <v>17120</v>
      </c>
    </row>
    <row r="3" spans="1:5" x14ac:dyDescent="0.25">
      <c r="A3" s="3" t="s">
        <v>138</v>
      </c>
      <c r="B3" s="4">
        <v>45243</v>
      </c>
      <c r="C3" s="3" t="s">
        <v>113</v>
      </c>
      <c r="D3" s="6">
        <v>50000</v>
      </c>
    </row>
    <row r="4" spans="1:5" x14ac:dyDescent="0.25">
      <c r="A4" s="3" t="s">
        <v>185</v>
      </c>
      <c r="B4" s="4">
        <v>45243</v>
      </c>
      <c r="C4" s="3" t="s">
        <v>186</v>
      </c>
      <c r="D4" s="6">
        <v>58800</v>
      </c>
    </row>
    <row r="5" spans="1:5" x14ac:dyDescent="0.25">
      <c r="A5" s="3" t="s">
        <v>148</v>
      </c>
      <c r="B5" s="4">
        <v>45257</v>
      </c>
      <c r="C5" s="3" t="s">
        <v>113</v>
      </c>
      <c r="D5" s="6">
        <v>263320</v>
      </c>
    </row>
    <row r="6" spans="1:5" x14ac:dyDescent="0.25">
      <c r="A6" s="3" t="s">
        <v>316</v>
      </c>
      <c r="B6" s="4">
        <v>45257</v>
      </c>
      <c r="C6" s="3" t="s">
        <v>113</v>
      </c>
      <c r="D6" s="6">
        <v>273760</v>
      </c>
    </row>
    <row r="7" spans="1:5" x14ac:dyDescent="0.25">
      <c r="A7" s="3" t="s">
        <v>168</v>
      </c>
      <c r="B7" s="4">
        <v>45257</v>
      </c>
      <c r="C7" s="3" t="s">
        <v>113</v>
      </c>
      <c r="D7" s="6">
        <v>309000</v>
      </c>
    </row>
    <row r="8" spans="1:5" x14ac:dyDescent="0.25">
      <c r="A8" s="3" t="s">
        <v>112</v>
      </c>
      <c r="B8" s="4">
        <v>45253</v>
      </c>
      <c r="C8" s="3" t="s">
        <v>113</v>
      </c>
      <c r="D8" s="6">
        <v>327037.5</v>
      </c>
    </row>
    <row r="9" spans="1:5" x14ac:dyDescent="0.25">
      <c r="A9" s="3" t="s">
        <v>304</v>
      </c>
      <c r="B9" s="4">
        <v>45253</v>
      </c>
      <c r="C9" s="3" t="s">
        <v>113</v>
      </c>
      <c r="D9" s="6">
        <v>343676.25</v>
      </c>
    </row>
    <row r="10" spans="1:5" x14ac:dyDescent="0.25">
      <c r="A10" s="3" t="s">
        <v>366</v>
      </c>
      <c r="B10" s="4">
        <v>45253</v>
      </c>
      <c r="C10" s="3" t="s">
        <v>113</v>
      </c>
      <c r="D10" s="6">
        <v>344250</v>
      </c>
    </row>
    <row r="11" spans="1:5" x14ac:dyDescent="0.25">
      <c r="A11" s="3" t="s">
        <v>367</v>
      </c>
      <c r="B11" s="4">
        <v>45253</v>
      </c>
      <c r="C11" s="3" t="s">
        <v>113</v>
      </c>
      <c r="D11" s="6">
        <v>352856.25</v>
      </c>
    </row>
    <row r="12" spans="1:5" x14ac:dyDescent="0.25">
      <c r="A12" s="5"/>
      <c r="B12" s="5"/>
      <c r="C12" s="5"/>
      <c r="D12" s="8">
        <f>SUM(D2:D11)</f>
        <v>2339820</v>
      </c>
    </row>
    <row r="21" spans="1:2" x14ac:dyDescent="0.25">
      <c r="A21" s="2" t="s">
        <v>0</v>
      </c>
      <c r="B21" s="2" t="s">
        <v>3</v>
      </c>
    </row>
    <row r="22" spans="1:2" x14ac:dyDescent="0.25">
      <c r="A22" s="9" t="s">
        <v>137</v>
      </c>
      <c r="B22" s="10">
        <v>17120</v>
      </c>
    </row>
    <row r="23" spans="1:2" x14ac:dyDescent="0.25">
      <c r="A23" s="9" t="s">
        <v>138</v>
      </c>
      <c r="B23" s="10">
        <v>50000</v>
      </c>
    </row>
    <row r="24" spans="1:2" x14ac:dyDescent="0.25">
      <c r="A24" s="9" t="s">
        <v>185</v>
      </c>
      <c r="B24" s="10">
        <v>58800</v>
      </c>
    </row>
    <row r="25" spans="1:2" x14ac:dyDescent="0.25">
      <c r="A25" s="9" t="s">
        <v>148</v>
      </c>
      <c r="B25" s="10">
        <v>263320</v>
      </c>
    </row>
    <row r="26" spans="1:2" x14ac:dyDescent="0.25">
      <c r="A26" s="9" t="s">
        <v>316</v>
      </c>
      <c r="B26" s="10">
        <v>273760</v>
      </c>
    </row>
    <row r="27" spans="1:2" x14ac:dyDescent="0.25">
      <c r="A27" s="9" t="s">
        <v>168</v>
      </c>
      <c r="B27" s="10">
        <v>309000</v>
      </c>
    </row>
    <row r="28" spans="1:2" x14ac:dyDescent="0.25">
      <c r="A28" s="9" t="s">
        <v>112</v>
      </c>
      <c r="B28" s="10">
        <v>327037.5</v>
      </c>
    </row>
    <row r="29" spans="1:2" x14ac:dyDescent="0.25">
      <c r="A29" s="9" t="s">
        <v>304</v>
      </c>
      <c r="B29" s="10">
        <v>343676.25</v>
      </c>
    </row>
    <row r="30" spans="1:2" x14ac:dyDescent="0.25">
      <c r="A30" s="9" t="s">
        <v>366</v>
      </c>
      <c r="B30" s="10">
        <v>344250</v>
      </c>
    </row>
    <row r="31" spans="1:2" x14ac:dyDescent="0.25">
      <c r="A31" s="9" t="s">
        <v>367</v>
      </c>
      <c r="B31" s="10">
        <v>352856.25</v>
      </c>
    </row>
    <row r="32" spans="1:2" x14ac:dyDescent="0.25">
      <c r="A32" s="23"/>
      <c r="B32" s="12">
        <f>SUM(B22:B31)</f>
        <v>2339820</v>
      </c>
    </row>
    <row r="47" spans="1:2" x14ac:dyDescent="0.25">
      <c r="A47" s="13" t="s">
        <v>426</v>
      </c>
      <c r="B47" s="14" t="s">
        <v>427</v>
      </c>
    </row>
    <row r="48" spans="1:2" x14ac:dyDescent="0.25">
      <c r="A48" s="15" t="s">
        <v>428</v>
      </c>
      <c r="B48" s="16">
        <v>663516</v>
      </c>
    </row>
    <row r="49" spans="1:2" x14ac:dyDescent="0.25">
      <c r="A49" s="15" t="s">
        <v>429</v>
      </c>
      <c r="B49" s="17">
        <v>162959.83000000002</v>
      </c>
    </row>
    <row r="50" spans="1:2" x14ac:dyDescent="0.25">
      <c r="A50" s="15" t="s">
        <v>430</v>
      </c>
      <c r="B50" s="18">
        <v>5214779</v>
      </c>
    </row>
    <row r="51" spans="1:2" x14ac:dyDescent="0.25">
      <c r="A51" s="19" t="s">
        <v>431</v>
      </c>
      <c r="B51" s="17">
        <v>855128</v>
      </c>
    </row>
    <row r="52" spans="1:2" x14ac:dyDescent="0.25">
      <c r="A52" s="19" t="s">
        <v>432</v>
      </c>
      <c r="B52" s="17">
        <v>6259164.0199999996</v>
      </c>
    </row>
    <row r="53" spans="1:2" x14ac:dyDescent="0.25">
      <c r="A53" s="19" t="s">
        <v>433</v>
      </c>
      <c r="B53" s="16">
        <v>5317302.7699999996</v>
      </c>
    </row>
    <row r="54" spans="1:2" x14ac:dyDescent="0.25">
      <c r="A54" s="19" t="s">
        <v>434</v>
      </c>
      <c r="B54" s="17">
        <v>373760</v>
      </c>
    </row>
    <row r="55" spans="1:2" x14ac:dyDescent="0.25">
      <c r="A55" s="19" t="s">
        <v>435</v>
      </c>
      <c r="B55" s="18">
        <v>11769055.5</v>
      </c>
    </row>
    <row r="56" spans="1:2" x14ac:dyDescent="0.25">
      <c r="A56" s="19" t="s">
        <v>436</v>
      </c>
      <c r="B56" s="17">
        <v>2293066.92</v>
      </c>
    </row>
    <row r="57" spans="1:2" x14ac:dyDescent="0.25">
      <c r="A57" s="19" t="s">
        <v>437</v>
      </c>
      <c r="B57" s="17">
        <v>1099357.72</v>
      </c>
    </row>
    <row r="58" spans="1:2" x14ac:dyDescent="0.25">
      <c r="A58" s="19" t="s">
        <v>438</v>
      </c>
      <c r="B58" s="17">
        <v>2339820</v>
      </c>
    </row>
    <row r="59" spans="1:2" x14ac:dyDescent="0.25">
      <c r="A59" s="19" t="s">
        <v>439</v>
      </c>
      <c r="B59" s="17"/>
    </row>
    <row r="60" spans="1:2" x14ac:dyDescent="0.25">
      <c r="A60" s="20" t="s">
        <v>440</v>
      </c>
      <c r="B60" s="21">
        <f>SUM(B48:B59)</f>
        <v>36347909.759999998</v>
      </c>
    </row>
    <row r="61" spans="1:2" x14ac:dyDescent="0.25">
      <c r="A61" s="5"/>
      <c r="B61" s="5"/>
    </row>
    <row r="62" spans="1:2" x14ac:dyDescent="0.25">
      <c r="A62" s="5"/>
      <c r="B62" s="5"/>
    </row>
    <row r="63" spans="1:2" x14ac:dyDescent="0.25">
      <c r="A63" s="5"/>
      <c r="B63" s="5"/>
    </row>
    <row r="64" spans="1:2" x14ac:dyDescent="0.25">
      <c r="A64" s="5"/>
      <c r="B64" s="5"/>
    </row>
    <row r="65" spans="1:2" x14ac:dyDescent="0.25">
      <c r="A65" s="5"/>
      <c r="B65" s="5"/>
    </row>
    <row r="66" spans="1:2" x14ac:dyDescent="0.25">
      <c r="A66" s="5"/>
      <c r="B66" s="5"/>
    </row>
    <row r="67" spans="1:2" x14ac:dyDescent="0.25">
      <c r="A67" s="5"/>
      <c r="B67" s="5"/>
    </row>
    <row r="68" spans="1:2" x14ac:dyDescent="0.25">
      <c r="A68" s="5"/>
      <c r="B68" s="5"/>
    </row>
    <row r="69" spans="1:2" x14ac:dyDescent="0.25">
      <c r="A69" s="5"/>
      <c r="B69" s="5"/>
    </row>
    <row r="70" spans="1:2" x14ac:dyDescent="0.25">
      <c r="A70" s="5"/>
      <c r="B70" s="5"/>
    </row>
    <row r="71" spans="1:2" x14ac:dyDescent="0.25">
      <c r="A71" s="22" t="s">
        <v>441</v>
      </c>
      <c r="B71" s="22" t="s">
        <v>4</v>
      </c>
    </row>
    <row r="72" spans="1:2" x14ac:dyDescent="0.25">
      <c r="A72" s="23" t="s">
        <v>457</v>
      </c>
      <c r="B72" s="18">
        <v>8589629.7599999961</v>
      </c>
    </row>
    <row r="73" spans="1:2" x14ac:dyDescent="0.25">
      <c r="A73" s="23" t="s">
        <v>458</v>
      </c>
      <c r="B73" s="18">
        <v>9283244.1199999992</v>
      </c>
    </row>
    <row r="74" spans="1:2" x14ac:dyDescent="0.25">
      <c r="A74" s="23" t="s">
        <v>459</v>
      </c>
      <c r="B74" s="18">
        <v>18370928.539999999</v>
      </c>
    </row>
    <row r="75" spans="1:2" x14ac:dyDescent="0.25">
      <c r="A75" s="23" t="s">
        <v>460</v>
      </c>
      <c r="B75" s="18">
        <v>20177393.780000001</v>
      </c>
    </row>
    <row r="76" spans="1:2" x14ac:dyDescent="0.25">
      <c r="A76" s="23" t="s">
        <v>461</v>
      </c>
      <c r="B76" s="18">
        <v>31170457.249999993</v>
      </c>
    </row>
    <row r="77" spans="1:2" x14ac:dyDescent="0.25">
      <c r="A77" s="23" t="s">
        <v>462</v>
      </c>
      <c r="B77" s="18">
        <v>69297813.960000008</v>
      </c>
    </row>
    <row r="78" spans="1:2" x14ac:dyDescent="0.25">
      <c r="A78" s="23" t="s">
        <v>463</v>
      </c>
      <c r="B78" s="18">
        <v>36347909.759999998</v>
      </c>
    </row>
    <row r="79" spans="1:2" x14ac:dyDescent="0.25">
      <c r="A79" s="23" t="s">
        <v>477</v>
      </c>
      <c r="B79" s="21">
        <f>SUM(B72:B78)</f>
        <v>193237377.16999999</v>
      </c>
    </row>
  </sheetData>
  <sortState xmlns:xlrd2="http://schemas.microsoft.com/office/spreadsheetml/2017/richdata2" ref="A2:D11">
    <sortCondition ref="D11"/>
  </sortState>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3B752-9B1E-41DA-AA30-E46C55F9188E}">
  <dimension ref="A1:E92"/>
  <sheetViews>
    <sheetView topLeftCell="A38" workbookViewId="0">
      <selection activeCell="A64" sqref="A64"/>
    </sheetView>
  </sheetViews>
  <sheetFormatPr baseColWidth="10" defaultRowHeight="15" x14ac:dyDescent="0.25"/>
  <cols>
    <col min="1" max="1" width="48.42578125" style="51" customWidth="1"/>
    <col min="2" max="2" width="14.28515625" style="51" customWidth="1"/>
    <col min="3" max="3" width="62.5703125" style="51" customWidth="1"/>
    <col min="4" max="4" width="23.42578125" style="51" customWidth="1"/>
    <col min="5" max="5" width="15.28515625" style="51" customWidth="1"/>
    <col min="6" max="16384" width="11.42578125" style="51"/>
  </cols>
  <sheetData>
    <row r="1" spans="1:5" x14ac:dyDescent="0.25">
      <c r="A1" s="50" t="s">
        <v>0</v>
      </c>
      <c r="B1" s="50" t="s">
        <v>1</v>
      </c>
      <c r="C1" s="50" t="s">
        <v>2</v>
      </c>
      <c r="D1" s="50" t="s">
        <v>3</v>
      </c>
      <c r="E1" s="50" t="s">
        <v>4</v>
      </c>
    </row>
    <row r="2" spans="1:5" x14ac:dyDescent="0.25">
      <c r="A2" s="52" t="s">
        <v>205</v>
      </c>
      <c r="B2" s="53">
        <v>45245</v>
      </c>
      <c r="C2" s="52" t="s">
        <v>206</v>
      </c>
      <c r="D2" s="54">
        <v>600000</v>
      </c>
      <c r="E2" s="55">
        <f>SUM( D2:D4)</f>
        <v>1420000</v>
      </c>
    </row>
    <row r="3" spans="1:5" x14ac:dyDescent="0.25">
      <c r="A3" s="52" t="s">
        <v>205</v>
      </c>
      <c r="B3" s="53">
        <v>45254</v>
      </c>
      <c r="C3" s="52" t="s">
        <v>206</v>
      </c>
      <c r="D3" s="54">
        <v>300000</v>
      </c>
    </row>
    <row r="4" spans="1:5" x14ac:dyDescent="0.25">
      <c r="A4" s="52" t="s">
        <v>205</v>
      </c>
      <c r="B4" s="53">
        <v>45260</v>
      </c>
      <c r="C4" s="52" t="s">
        <v>206</v>
      </c>
      <c r="D4" s="54">
        <v>520000</v>
      </c>
    </row>
    <row r="5" spans="1:5" x14ac:dyDescent="0.25">
      <c r="A5" s="52" t="s">
        <v>207</v>
      </c>
      <c r="B5" s="53">
        <v>45245</v>
      </c>
      <c r="C5" s="52" t="s">
        <v>208</v>
      </c>
      <c r="D5" s="54">
        <v>29000</v>
      </c>
      <c r="E5" s="54">
        <v>29000</v>
      </c>
    </row>
    <row r="6" spans="1:5" x14ac:dyDescent="0.25">
      <c r="A6" s="52" t="s">
        <v>209</v>
      </c>
      <c r="B6" s="53">
        <v>45245</v>
      </c>
      <c r="C6" s="52" t="s">
        <v>210</v>
      </c>
      <c r="D6" s="54">
        <v>220000</v>
      </c>
      <c r="E6" s="55">
        <f>SUM(D6:D7 )</f>
        <v>350000</v>
      </c>
    </row>
    <row r="7" spans="1:5" x14ac:dyDescent="0.25">
      <c r="A7" s="52" t="s">
        <v>209</v>
      </c>
      <c r="B7" s="53">
        <v>45260</v>
      </c>
      <c r="C7" s="52" t="s">
        <v>210</v>
      </c>
      <c r="D7" s="54">
        <v>130000</v>
      </c>
    </row>
    <row r="8" spans="1:5" x14ac:dyDescent="0.25">
      <c r="A8" s="52" t="s">
        <v>211</v>
      </c>
      <c r="B8" s="53">
        <v>45245</v>
      </c>
      <c r="C8" s="52" t="s">
        <v>212</v>
      </c>
      <c r="D8" s="54">
        <v>1100000</v>
      </c>
      <c r="E8" s="55">
        <f>SUM(D8:D9 )</f>
        <v>1800000</v>
      </c>
    </row>
    <row r="9" spans="1:5" x14ac:dyDescent="0.25">
      <c r="A9" s="52" t="s">
        <v>211</v>
      </c>
      <c r="B9" s="53">
        <v>45260</v>
      </c>
      <c r="C9" s="52" t="s">
        <v>212</v>
      </c>
      <c r="D9" s="54">
        <v>700000</v>
      </c>
    </row>
    <row r="10" spans="1:5" x14ac:dyDescent="0.25">
      <c r="A10" s="52" t="s">
        <v>213</v>
      </c>
      <c r="B10" s="53">
        <v>45245</v>
      </c>
      <c r="C10" s="52" t="s">
        <v>214</v>
      </c>
      <c r="D10" s="54">
        <v>100000</v>
      </c>
      <c r="E10" s="55">
        <f>SUM(D10:D11 )</f>
        <v>195000</v>
      </c>
    </row>
    <row r="11" spans="1:5" x14ac:dyDescent="0.25">
      <c r="A11" s="52" t="s">
        <v>213</v>
      </c>
      <c r="B11" s="53">
        <v>45260</v>
      </c>
      <c r="C11" s="52" t="s">
        <v>214</v>
      </c>
      <c r="D11" s="54">
        <v>95000</v>
      </c>
    </row>
    <row r="12" spans="1:5" x14ac:dyDescent="0.25">
      <c r="A12" s="52" t="s">
        <v>363</v>
      </c>
      <c r="B12" s="53">
        <v>45245</v>
      </c>
      <c r="C12" s="52" t="s">
        <v>364</v>
      </c>
      <c r="D12" s="54">
        <v>1166667</v>
      </c>
      <c r="E12" s="55">
        <f>SUM(D12:D14 )</f>
        <v>4916667</v>
      </c>
    </row>
    <row r="13" spans="1:5" x14ac:dyDescent="0.25">
      <c r="A13" s="52" t="s">
        <v>363</v>
      </c>
      <c r="B13" s="53">
        <v>45246</v>
      </c>
      <c r="C13" s="52" t="s">
        <v>364</v>
      </c>
      <c r="D13" s="54">
        <v>1000000</v>
      </c>
    </row>
    <row r="14" spans="1:5" x14ac:dyDescent="0.25">
      <c r="A14" s="52" t="s">
        <v>363</v>
      </c>
      <c r="B14" s="53">
        <v>45247</v>
      </c>
      <c r="C14" s="52" t="s">
        <v>364</v>
      </c>
      <c r="D14" s="54">
        <v>2750000</v>
      </c>
    </row>
    <row r="15" spans="1:5" x14ac:dyDescent="0.25">
      <c r="A15" s="52" t="s">
        <v>93</v>
      </c>
      <c r="B15" s="53">
        <v>45231</v>
      </c>
      <c r="C15" s="52" t="s">
        <v>94</v>
      </c>
      <c r="D15" s="54">
        <v>489421.38</v>
      </c>
      <c r="E15" s="55">
        <f>SUM(D15:D24 )</f>
        <v>10074825.210000001</v>
      </c>
    </row>
    <row r="16" spans="1:5" x14ac:dyDescent="0.25">
      <c r="A16" s="52" t="s">
        <v>93</v>
      </c>
      <c r="B16" s="53">
        <v>45231</v>
      </c>
      <c r="C16" s="52" t="s">
        <v>94</v>
      </c>
      <c r="D16" s="54">
        <v>610982.64</v>
      </c>
    </row>
    <row r="17" spans="1:5" x14ac:dyDescent="0.25">
      <c r="A17" s="52" t="s">
        <v>93</v>
      </c>
      <c r="B17" s="53">
        <v>45239</v>
      </c>
      <c r="C17" s="52" t="s">
        <v>94</v>
      </c>
      <c r="D17" s="54">
        <v>255451.3</v>
      </c>
    </row>
    <row r="18" spans="1:5" x14ac:dyDescent="0.25">
      <c r="A18" s="52" t="s">
        <v>93</v>
      </c>
      <c r="B18" s="53">
        <v>45241</v>
      </c>
      <c r="C18" s="52" t="s">
        <v>95</v>
      </c>
      <c r="D18" s="54">
        <v>300000</v>
      </c>
    </row>
    <row r="19" spans="1:5" x14ac:dyDescent="0.25">
      <c r="A19" s="52" t="s">
        <v>93</v>
      </c>
      <c r="B19" s="53">
        <v>45241</v>
      </c>
      <c r="C19" s="52" t="s">
        <v>95</v>
      </c>
      <c r="D19" s="54">
        <v>156303.31</v>
      </c>
    </row>
    <row r="20" spans="1:5" x14ac:dyDescent="0.25">
      <c r="A20" s="52" t="s">
        <v>93</v>
      </c>
      <c r="B20" s="53">
        <v>45246</v>
      </c>
      <c r="C20" s="52" t="s">
        <v>96</v>
      </c>
      <c r="D20" s="54">
        <v>1692712.58</v>
      </c>
    </row>
    <row r="21" spans="1:5" x14ac:dyDescent="0.25">
      <c r="A21" s="52" t="s">
        <v>93</v>
      </c>
      <c r="B21" s="53">
        <v>45246</v>
      </c>
      <c r="C21" s="52" t="s">
        <v>96</v>
      </c>
      <c r="D21" s="54">
        <v>1270505.75</v>
      </c>
    </row>
    <row r="22" spans="1:5" x14ac:dyDescent="0.25">
      <c r="A22" s="52" t="s">
        <v>93</v>
      </c>
      <c r="B22" s="53">
        <v>45246</v>
      </c>
      <c r="C22" s="52" t="s">
        <v>97</v>
      </c>
      <c r="D22" s="54">
        <v>990721.25</v>
      </c>
    </row>
    <row r="23" spans="1:5" x14ac:dyDescent="0.25">
      <c r="A23" s="52" t="s">
        <v>93</v>
      </c>
      <c r="B23" s="53">
        <v>45246</v>
      </c>
      <c r="C23" s="52" t="s">
        <v>97</v>
      </c>
      <c r="D23" s="54">
        <v>1308727</v>
      </c>
    </row>
    <row r="24" spans="1:5" x14ac:dyDescent="0.25">
      <c r="A24" s="52" t="s">
        <v>93</v>
      </c>
      <c r="B24" s="53">
        <v>45259</v>
      </c>
      <c r="C24" s="52" t="s">
        <v>95</v>
      </c>
      <c r="D24" s="54">
        <v>3000000</v>
      </c>
    </row>
    <row r="25" spans="1:5" x14ac:dyDescent="0.25">
      <c r="A25" s="52" t="s">
        <v>219</v>
      </c>
      <c r="B25" s="53">
        <v>45231</v>
      </c>
      <c r="C25" s="52" t="s">
        <v>220</v>
      </c>
      <c r="D25" s="54">
        <v>167451.53</v>
      </c>
      <c r="E25" s="55">
        <f>SUM(D25:D41 )</f>
        <v>12925962.310000001</v>
      </c>
    </row>
    <row r="26" spans="1:5" x14ac:dyDescent="0.25">
      <c r="A26" s="52" t="s">
        <v>219</v>
      </c>
      <c r="B26" s="53">
        <v>45231</v>
      </c>
      <c r="C26" s="52" t="s">
        <v>221</v>
      </c>
      <c r="D26" s="54">
        <v>761909.47</v>
      </c>
    </row>
    <row r="27" spans="1:5" x14ac:dyDescent="0.25">
      <c r="A27" s="52" t="s">
        <v>219</v>
      </c>
      <c r="B27" s="53">
        <v>45231</v>
      </c>
      <c r="C27" s="52" t="s">
        <v>221</v>
      </c>
      <c r="D27" s="54">
        <v>205993.97</v>
      </c>
    </row>
    <row r="28" spans="1:5" x14ac:dyDescent="0.25">
      <c r="A28" s="52" t="s">
        <v>219</v>
      </c>
      <c r="B28" s="53">
        <v>45237</v>
      </c>
      <c r="C28" s="52" t="s">
        <v>222</v>
      </c>
      <c r="D28" s="54">
        <v>2250000</v>
      </c>
    </row>
    <row r="29" spans="1:5" x14ac:dyDescent="0.25">
      <c r="A29" s="52" t="s">
        <v>219</v>
      </c>
      <c r="B29" s="53">
        <v>45237</v>
      </c>
      <c r="C29" s="52" t="s">
        <v>222</v>
      </c>
      <c r="D29" s="54">
        <v>750000</v>
      </c>
    </row>
    <row r="30" spans="1:5" x14ac:dyDescent="0.25">
      <c r="A30" s="52" t="s">
        <v>219</v>
      </c>
      <c r="B30" s="53">
        <v>45239</v>
      </c>
      <c r="C30" s="52" t="s">
        <v>220</v>
      </c>
      <c r="D30" s="54">
        <v>297979.59999999998</v>
      </c>
    </row>
    <row r="31" spans="1:5" x14ac:dyDescent="0.25">
      <c r="A31" s="52" t="s">
        <v>219</v>
      </c>
      <c r="B31" s="53">
        <v>45239</v>
      </c>
      <c r="C31" s="52" t="s">
        <v>220</v>
      </c>
      <c r="D31" s="54">
        <v>203507.25</v>
      </c>
    </row>
    <row r="32" spans="1:5" x14ac:dyDescent="0.25">
      <c r="A32" s="52" t="s">
        <v>219</v>
      </c>
      <c r="B32" s="53">
        <v>45243</v>
      </c>
      <c r="C32" s="52" t="s">
        <v>223</v>
      </c>
      <c r="D32" s="54">
        <v>624711.96</v>
      </c>
    </row>
    <row r="33" spans="1:4" x14ac:dyDescent="0.25">
      <c r="A33" s="52" t="s">
        <v>219</v>
      </c>
      <c r="B33" s="53">
        <v>45245</v>
      </c>
      <c r="C33" s="52" t="s">
        <v>220</v>
      </c>
      <c r="D33" s="54">
        <v>749462.11</v>
      </c>
    </row>
    <row r="34" spans="1:4" x14ac:dyDescent="0.25">
      <c r="A34" s="52" t="s">
        <v>219</v>
      </c>
      <c r="B34" s="53">
        <v>45247</v>
      </c>
      <c r="C34" s="52" t="s">
        <v>222</v>
      </c>
      <c r="D34" s="54">
        <v>1000000</v>
      </c>
    </row>
    <row r="35" spans="1:4" x14ac:dyDescent="0.25">
      <c r="A35" s="52" t="s">
        <v>219</v>
      </c>
      <c r="B35" s="53">
        <v>45247</v>
      </c>
      <c r="C35" s="52" t="s">
        <v>220</v>
      </c>
      <c r="D35" s="54">
        <v>161433.72</v>
      </c>
    </row>
    <row r="36" spans="1:4" x14ac:dyDescent="0.25">
      <c r="A36" s="52" t="s">
        <v>219</v>
      </c>
      <c r="B36" s="53">
        <v>45247</v>
      </c>
      <c r="C36" s="52" t="s">
        <v>220</v>
      </c>
      <c r="D36" s="54">
        <v>384897.38</v>
      </c>
    </row>
    <row r="37" spans="1:4" x14ac:dyDescent="0.25">
      <c r="A37" s="52" t="s">
        <v>219</v>
      </c>
      <c r="B37" s="53">
        <v>45252</v>
      </c>
      <c r="C37" s="52" t="s">
        <v>220</v>
      </c>
      <c r="D37" s="54">
        <v>718430.4</v>
      </c>
    </row>
    <row r="38" spans="1:4" x14ac:dyDescent="0.25">
      <c r="A38" s="52" t="s">
        <v>219</v>
      </c>
      <c r="B38" s="53">
        <v>45258</v>
      </c>
      <c r="C38" s="52" t="s">
        <v>221</v>
      </c>
      <c r="D38" s="54">
        <v>504103.84</v>
      </c>
    </row>
    <row r="39" spans="1:4" x14ac:dyDescent="0.25">
      <c r="A39" s="52" t="s">
        <v>219</v>
      </c>
      <c r="B39" s="53">
        <v>45260</v>
      </c>
      <c r="C39" s="52" t="s">
        <v>222</v>
      </c>
      <c r="D39" s="54">
        <v>1250000</v>
      </c>
    </row>
    <row r="40" spans="1:4" x14ac:dyDescent="0.25">
      <c r="A40" s="52" t="s">
        <v>219</v>
      </c>
      <c r="B40" s="53">
        <v>45260</v>
      </c>
      <c r="C40" s="52" t="s">
        <v>222</v>
      </c>
      <c r="D40" s="54">
        <v>2750000</v>
      </c>
    </row>
    <row r="41" spans="1:4" x14ac:dyDescent="0.25">
      <c r="A41" s="52" t="s">
        <v>219</v>
      </c>
      <c r="B41" s="53">
        <v>45260</v>
      </c>
      <c r="C41" s="52" t="s">
        <v>221</v>
      </c>
      <c r="D41" s="54">
        <v>146081.07999999999</v>
      </c>
    </row>
    <row r="42" spans="1:4" x14ac:dyDescent="0.25">
      <c r="A42" s="56"/>
      <c r="B42" s="56"/>
      <c r="C42" s="56"/>
      <c r="D42" s="57">
        <f>SUM(D2:D41)</f>
        <v>31711454.519999996</v>
      </c>
    </row>
    <row r="49" spans="1:2" x14ac:dyDescent="0.25">
      <c r="A49" s="50" t="s">
        <v>0</v>
      </c>
      <c r="B49" s="58" t="s">
        <v>478</v>
      </c>
    </row>
    <row r="50" spans="1:2" x14ac:dyDescent="0.25">
      <c r="A50" s="59" t="s">
        <v>479</v>
      </c>
      <c r="B50" s="60">
        <v>29000</v>
      </c>
    </row>
    <row r="51" spans="1:2" x14ac:dyDescent="0.25">
      <c r="A51" s="59" t="s">
        <v>480</v>
      </c>
      <c r="B51" s="61">
        <v>195000</v>
      </c>
    </row>
    <row r="52" spans="1:2" x14ac:dyDescent="0.25">
      <c r="A52" s="59" t="s">
        <v>481</v>
      </c>
      <c r="B52" s="61">
        <v>350000</v>
      </c>
    </row>
    <row r="53" spans="1:2" x14ac:dyDescent="0.25">
      <c r="A53" s="59" t="s">
        <v>482</v>
      </c>
      <c r="B53" s="61">
        <v>1420000</v>
      </c>
    </row>
    <row r="54" spans="1:2" x14ac:dyDescent="0.25">
      <c r="A54" s="59" t="s">
        <v>484</v>
      </c>
      <c r="B54" s="61">
        <v>1800000</v>
      </c>
    </row>
    <row r="55" spans="1:2" x14ac:dyDescent="0.25">
      <c r="A55" s="59" t="s">
        <v>485</v>
      </c>
      <c r="B55" s="61">
        <v>4916667</v>
      </c>
    </row>
    <row r="56" spans="1:2" x14ac:dyDescent="0.25">
      <c r="A56" s="59" t="s">
        <v>483</v>
      </c>
      <c r="B56" s="61">
        <v>10074825.210000001</v>
      </c>
    </row>
    <row r="57" spans="1:2" x14ac:dyDescent="0.25">
      <c r="A57" s="59" t="s">
        <v>486</v>
      </c>
      <c r="B57" s="61">
        <v>12925962.310000001</v>
      </c>
    </row>
    <row r="58" spans="1:2" x14ac:dyDescent="0.25">
      <c r="A58" s="62"/>
      <c r="B58" s="61">
        <f>SUBTOTAL(9,B50:B57)</f>
        <v>31711454.520000003</v>
      </c>
    </row>
    <row r="59" spans="1:2" x14ac:dyDescent="0.25">
      <c r="A59" s="56"/>
      <c r="B59" s="56"/>
    </row>
    <row r="60" spans="1:2" x14ac:dyDescent="0.25">
      <c r="A60" s="56"/>
      <c r="B60" s="56"/>
    </row>
    <row r="61" spans="1:2" x14ac:dyDescent="0.25">
      <c r="A61" s="56"/>
      <c r="B61" s="56"/>
    </row>
    <row r="62" spans="1:2" x14ac:dyDescent="0.25">
      <c r="A62" s="56"/>
      <c r="B62" s="56"/>
    </row>
    <row r="63" spans="1:2" x14ac:dyDescent="0.25">
      <c r="A63" s="56"/>
      <c r="B63" s="56"/>
    </row>
    <row r="64" spans="1:2" x14ac:dyDescent="0.25">
      <c r="A64" s="56"/>
      <c r="B64" s="56"/>
    </row>
    <row r="65" spans="1:2" x14ac:dyDescent="0.25">
      <c r="A65" s="56"/>
      <c r="B65" s="56"/>
    </row>
    <row r="66" spans="1:2" x14ac:dyDescent="0.25">
      <c r="A66" s="56"/>
      <c r="B66" s="56"/>
    </row>
    <row r="67" spans="1:2" x14ac:dyDescent="0.25">
      <c r="A67" s="56"/>
      <c r="B67" s="56"/>
    </row>
    <row r="68" spans="1:2" x14ac:dyDescent="0.25">
      <c r="A68" s="56"/>
      <c r="B68" s="56"/>
    </row>
    <row r="69" spans="1:2" x14ac:dyDescent="0.25">
      <c r="A69" s="56"/>
      <c r="B69" s="56"/>
    </row>
    <row r="70" spans="1:2" x14ac:dyDescent="0.25">
      <c r="A70" s="56"/>
      <c r="B70" s="56"/>
    </row>
    <row r="71" spans="1:2" x14ac:dyDescent="0.25">
      <c r="A71" s="56"/>
      <c r="B71" s="56"/>
    </row>
    <row r="72" spans="1:2" x14ac:dyDescent="0.25">
      <c r="A72" s="56"/>
      <c r="B72" s="56"/>
    </row>
    <row r="73" spans="1:2" x14ac:dyDescent="0.25">
      <c r="A73" s="56"/>
      <c r="B73" s="56"/>
    </row>
    <row r="74" spans="1:2" x14ac:dyDescent="0.25">
      <c r="A74" s="56"/>
      <c r="B74" s="56"/>
    </row>
    <row r="75" spans="1:2" x14ac:dyDescent="0.25">
      <c r="A75" s="56"/>
      <c r="B75" s="56"/>
    </row>
    <row r="76" spans="1:2" x14ac:dyDescent="0.25">
      <c r="A76" s="56"/>
      <c r="B76" s="56"/>
    </row>
    <row r="77" spans="1:2" x14ac:dyDescent="0.25">
      <c r="A77" s="56"/>
      <c r="B77" s="56"/>
    </row>
    <row r="78" spans="1:2" x14ac:dyDescent="0.25">
      <c r="A78" s="56"/>
      <c r="B78" s="56"/>
    </row>
    <row r="79" spans="1:2" x14ac:dyDescent="0.25">
      <c r="A79" s="63" t="s">
        <v>426</v>
      </c>
      <c r="B79" s="64" t="s">
        <v>427</v>
      </c>
    </row>
    <row r="80" spans="1:2" x14ac:dyDescent="0.25">
      <c r="A80" s="65" t="s">
        <v>428</v>
      </c>
      <c r="B80" s="66">
        <v>32440782.390000001</v>
      </c>
    </row>
    <row r="81" spans="1:2" x14ac:dyDescent="0.25">
      <c r="A81" s="65" t="s">
        <v>429</v>
      </c>
      <c r="B81" s="60">
        <v>40713541.410000004</v>
      </c>
    </row>
    <row r="82" spans="1:2" x14ac:dyDescent="0.25">
      <c r="A82" s="65" t="s">
        <v>430</v>
      </c>
      <c r="B82" s="67">
        <v>28581921.949999999</v>
      </c>
    </row>
    <row r="83" spans="1:2" x14ac:dyDescent="0.25">
      <c r="A83" s="68" t="s">
        <v>431</v>
      </c>
      <c r="B83" s="69">
        <v>24027857.910000004</v>
      </c>
    </row>
    <row r="84" spans="1:2" x14ac:dyDescent="0.25">
      <c r="A84" s="68" t="s">
        <v>432</v>
      </c>
      <c r="B84" s="69">
        <v>30064948.82</v>
      </c>
    </row>
    <row r="85" spans="1:2" x14ac:dyDescent="0.25">
      <c r="A85" s="68" t="s">
        <v>433</v>
      </c>
      <c r="B85" s="67">
        <v>21080033.07</v>
      </c>
    </row>
    <row r="86" spans="1:2" x14ac:dyDescent="0.25">
      <c r="A86" s="68" t="s">
        <v>434</v>
      </c>
      <c r="B86" s="69">
        <v>25483905.030000001</v>
      </c>
    </row>
    <row r="87" spans="1:2" x14ac:dyDescent="0.25">
      <c r="A87" s="68" t="s">
        <v>435</v>
      </c>
      <c r="B87" s="67">
        <v>24876428.479999997</v>
      </c>
    </row>
    <row r="88" spans="1:2" x14ac:dyDescent="0.25">
      <c r="A88" s="68" t="s">
        <v>436</v>
      </c>
      <c r="B88" s="69">
        <v>21124731.129999999</v>
      </c>
    </row>
    <row r="89" spans="1:2" x14ac:dyDescent="0.25">
      <c r="A89" s="68" t="s">
        <v>437</v>
      </c>
      <c r="B89" s="69">
        <v>13089966.129999999</v>
      </c>
    </row>
    <row r="90" spans="1:2" x14ac:dyDescent="0.25">
      <c r="A90" s="68" t="s">
        <v>438</v>
      </c>
      <c r="B90" s="69">
        <v>31711454.520000003</v>
      </c>
    </row>
    <row r="91" spans="1:2" x14ac:dyDescent="0.25">
      <c r="A91" s="68" t="s">
        <v>439</v>
      </c>
      <c r="B91" s="69"/>
    </row>
    <row r="92" spans="1:2" x14ac:dyDescent="0.25">
      <c r="A92" s="70" t="s">
        <v>440</v>
      </c>
      <c r="B92" s="71">
        <f>SUM(B80:B91)</f>
        <v>293195570.83999997</v>
      </c>
    </row>
  </sheetData>
  <autoFilter ref="A1:E42" xr:uid="{7EC3B752-9B1E-41DA-AA30-E46C55F9188E}"/>
  <sortState xmlns:xlrd2="http://schemas.microsoft.com/office/spreadsheetml/2017/richdata2" ref="A50:B57">
    <sortCondition ref="B57"/>
  </sortState>
  <pageMargins left="0.7" right="0.7" top="0.75" bottom="0.75" header="0.3" footer="0.3"/>
  <ignoredErrors>
    <ignoredError sqref="E2:E25" formulaRange="1"/>
  </ignoredError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E24E4-7C77-4FBA-902E-266500179941}">
  <dimension ref="A1:K32"/>
  <sheetViews>
    <sheetView topLeftCell="D10" workbookViewId="0">
      <selection activeCell="L15" sqref="L15"/>
    </sheetView>
  </sheetViews>
  <sheetFormatPr baseColWidth="10" defaultRowHeight="15" x14ac:dyDescent="0.25"/>
  <cols>
    <col min="1" max="1" width="69.85546875" customWidth="1"/>
    <col min="2" max="2" width="14.28515625" customWidth="1"/>
    <col min="3" max="3" width="62.5703125" customWidth="1"/>
    <col min="4" max="4" width="23.42578125" customWidth="1"/>
    <col min="5" max="5" width="15.28515625" customWidth="1"/>
    <col min="7" max="7" width="32.28515625" customWidth="1"/>
    <col min="8" max="8" width="17.7109375" customWidth="1"/>
    <col min="9" max="9" width="16" customWidth="1"/>
    <col min="10" max="10" width="17.140625" customWidth="1"/>
    <col min="11" max="11" width="18.140625" customWidth="1"/>
  </cols>
  <sheetData>
    <row r="1" spans="1:11" ht="45" x14ac:dyDescent="0.25">
      <c r="A1" s="2" t="s">
        <v>0</v>
      </c>
      <c r="B1" s="2" t="s">
        <v>1</v>
      </c>
      <c r="C1" s="2" t="s">
        <v>2</v>
      </c>
      <c r="D1" s="2" t="s">
        <v>3</v>
      </c>
      <c r="E1" s="2" t="s">
        <v>4</v>
      </c>
      <c r="G1" s="72"/>
      <c r="H1" s="73" t="s">
        <v>487</v>
      </c>
      <c r="I1" s="73" t="s">
        <v>488</v>
      </c>
      <c r="J1" s="73" t="s">
        <v>489</v>
      </c>
      <c r="K1" s="74" t="s">
        <v>490</v>
      </c>
    </row>
    <row r="2" spans="1:11" x14ac:dyDescent="0.25">
      <c r="A2" s="3" t="s">
        <v>80</v>
      </c>
      <c r="B2" s="4">
        <v>45231</v>
      </c>
      <c r="C2" s="5" t="s">
        <v>81</v>
      </c>
      <c r="D2" s="6">
        <v>585.15</v>
      </c>
      <c r="E2" s="5"/>
      <c r="G2" s="75" t="s">
        <v>491</v>
      </c>
      <c r="H2" s="76">
        <v>54652736.270000003</v>
      </c>
      <c r="I2" s="76">
        <v>54652736.270000003</v>
      </c>
      <c r="J2" s="76"/>
      <c r="K2" s="76"/>
    </row>
    <row r="3" spans="1:11" x14ac:dyDescent="0.25">
      <c r="A3" s="3" t="s">
        <v>80</v>
      </c>
      <c r="B3" s="4">
        <v>45243</v>
      </c>
      <c r="C3" s="3" t="s">
        <v>37</v>
      </c>
      <c r="D3" s="6">
        <v>24320.36</v>
      </c>
      <c r="E3" s="5"/>
      <c r="G3" s="75" t="s">
        <v>492</v>
      </c>
      <c r="H3" s="76">
        <v>72436561.439999998</v>
      </c>
      <c r="I3" s="76">
        <v>47031534.840000004</v>
      </c>
      <c r="J3" s="76">
        <v>25405026.600000001</v>
      </c>
      <c r="K3" s="76"/>
    </row>
    <row r="4" spans="1:11" x14ac:dyDescent="0.25">
      <c r="A4" s="3" t="s">
        <v>80</v>
      </c>
      <c r="B4" s="4">
        <v>45244</v>
      </c>
      <c r="C4" s="3" t="s">
        <v>82</v>
      </c>
      <c r="D4" s="6">
        <v>89745</v>
      </c>
      <c r="E4" s="5"/>
      <c r="G4" s="75" t="s">
        <v>493</v>
      </c>
      <c r="H4" s="76">
        <v>72884150</v>
      </c>
      <c r="I4" s="76">
        <v>51196790</v>
      </c>
      <c r="J4" s="76">
        <v>21687360</v>
      </c>
      <c r="K4" s="76"/>
    </row>
    <row r="5" spans="1:11" x14ac:dyDescent="0.25">
      <c r="A5" s="3" t="s">
        <v>80</v>
      </c>
      <c r="B5" s="4">
        <v>45244</v>
      </c>
      <c r="C5" s="5" t="s">
        <v>81</v>
      </c>
      <c r="D5" s="6">
        <v>4352069.0599999996</v>
      </c>
      <c r="E5" s="5"/>
      <c r="G5" s="75" t="s">
        <v>494</v>
      </c>
      <c r="H5" s="76">
        <v>76815507.270000011</v>
      </c>
      <c r="I5" s="76">
        <v>55128147.270000003</v>
      </c>
      <c r="J5" s="76">
        <v>21687360</v>
      </c>
      <c r="K5" s="76"/>
    </row>
    <row r="6" spans="1:11" x14ac:dyDescent="0.25">
      <c r="A6" s="3" t="s">
        <v>80</v>
      </c>
      <c r="B6" s="4">
        <v>45245</v>
      </c>
      <c r="C6" s="3" t="s">
        <v>82</v>
      </c>
      <c r="D6" s="6">
        <v>127299</v>
      </c>
      <c r="E6" s="5"/>
      <c r="G6" s="75" t="s">
        <v>495</v>
      </c>
      <c r="H6" s="76">
        <v>98732624.839999989</v>
      </c>
      <c r="I6" s="76">
        <v>54847822.189999998</v>
      </c>
      <c r="J6" s="76">
        <v>19880080</v>
      </c>
      <c r="K6" s="76">
        <v>24004722.649999991</v>
      </c>
    </row>
    <row r="7" spans="1:11" x14ac:dyDescent="0.25">
      <c r="A7" s="3" t="s">
        <v>80</v>
      </c>
      <c r="B7" s="4">
        <v>45257</v>
      </c>
      <c r="C7" s="3" t="s">
        <v>82</v>
      </c>
      <c r="D7" s="6">
        <v>332929</v>
      </c>
      <c r="E7" s="5"/>
      <c r="G7" s="75" t="s">
        <v>496</v>
      </c>
      <c r="H7" s="76">
        <v>85573982.529999986</v>
      </c>
      <c r="I7" s="76">
        <v>41916813.909999989</v>
      </c>
      <c r="J7" s="76">
        <v>23494640</v>
      </c>
      <c r="K7" s="76">
        <v>20162528.620000001</v>
      </c>
    </row>
    <row r="8" spans="1:11" x14ac:dyDescent="0.25">
      <c r="A8" s="3" t="s">
        <v>80</v>
      </c>
      <c r="B8" s="4">
        <v>45257</v>
      </c>
      <c r="C8" s="5" t="s">
        <v>81</v>
      </c>
      <c r="D8" s="6">
        <v>664155</v>
      </c>
      <c r="E8" s="5"/>
      <c r="G8" s="75" t="s">
        <v>497</v>
      </c>
      <c r="H8" s="76">
        <v>88136395.219999999</v>
      </c>
      <c r="I8" s="76">
        <v>54525451.159999996</v>
      </c>
      <c r="J8" s="76">
        <v>23494640</v>
      </c>
      <c r="K8" s="76">
        <v>10116304.059999999</v>
      </c>
    </row>
    <row r="9" spans="1:11" x14ac:dyDescent="0.25">
      <c r="A9" s="3" t="s">
        <v>80</v>
      </c>
      <c r="B9" s="4">
        <v>45257</v>
      </c>
      <c r="C9" s="5" t="s">
        <v>81</v>
      </c>
      <c r="D9" s="6">
        <v>274950</v>
      </c>
      <c r="E9" s="5"/>
      <c r="G9" s="75" t="s">
        <v>498</v>
      </c>
      <c r="H9" s="77">
        <v>50873632.419999994</v>
      </c>
      <c r="I9" s="77">
        <v>46992631.279999994</v>
      </c>
      <c r="J9" s="77">
        <v>1807280</v>
      </c>
      <c r="K9" s="77">
        <v>2073721.14</v>
      </c>
    </row>
    <row r="10" spans="1:11" x14ac:dyDescent="0.25">
      <c r="A10" s="5"/>
      <c r="B10" s="5"/>
      <c r="C10" s="5"/>
      <c r="D10" s="8">
        <f>SUM(D2:D9)</f>
        <v>5866052.5699999994</v>
      </c>
      <c r="E10" s="5"/>
      <c r="G10" s="75" t="s">
        <v>499</v>
      </c>
      <c r="H10" s="77">
        <f>SUM(I10:K10 )</f>
        <v>59672917.360000007</v>
      </c>
      <c r="I10" s="77">
        <v>50052410.850000009</v>
      </c>
      <c r="J10" s="78"/>
      <c r="K10" s="77">
        <v>9620506.5099999998</v>
      </c>
    </row>
    <row r="11" spans="1:11" x14ac:dyDescent="0.25">
      <c r="A11" s="5"/>
      <c r="B11" s="5"/>
      <c r="C11" s="5"/>
      <c r="D11" s="5"/>
      <c r="E11" s="5"/>
      <c r="G11" s="75" t="s">
        <v>500</v>
      </c>
      <c r="H11" s="77">
        <v>57237746.410000011</v>
      </c>
      <c r="I11" s="77">
        <v>54355872.050000012</v>
      </c>
      <c r="J11" s="79"/>
      <c r="K11" s="77">
        <v>2881874.36</v>
      </c>
    </row>
    <row r="12" spans="1:11" x14ac:dyDescent="0.25">
      <c r="A12" s="5"/>
      <c r="B12" s="5"/>
      <c r="C12" s="5"/>
      <c r="D12" s="5"/>
      <c r="E12" s="5"/>
      <c r="G12" s="75" t="s">
        <v>501</v>
      </c>
      <c r="H12" s="77">
        <f>SUM(I12:K12 )</f>
        <v>22556429.319999997</v>
      </c>
      <c r="I12" s="77">
        <v>18032667.439999998</v>
      </c>
      <c r="J12" s="79"/>
      <c r="K12" s="77">
        <v>4523761.88</v>
      </c>
    </row>
    <row r="13" spans="1:11" x14ac:dyDescent="0.25">
      <c r="A13" s="5"/>
      <c r="B13" s="5"/>
      <c r="C13" s="5"/>
      <c r="D13" s="5"/>
      <c r="E13" s="5"/>
      <c r="G13" s="80" t="s">
        <v>502</v>
      </c>
      <c r="H13" s="77">
        <f>SUM(H2:H12)</f>
        <v>739572683.07999992</v>
      </c>
      <c r="I13" s="76">
        <f>SUM(I2:I12)</f>
        <v>528732877.25999999</v>
      </c>
      <c r="J13" s="76">
        <f>SUM(J2:J12)</f>
        <v>137456386.59999999</v>
      </c>
      <c r="K13" s="76">
        <f>SUM(K6:K12)</f>
        <v>73383419.219999999</v>
      </c>
    </row>
    <row r="14" spans="1:11" x14ac:dyDescent="0.25">
      <c r="A14" s="5"/>
      <c r="B14" s="5"/>
      <c r="C14" s="5"/>
      <c r="D14" s="5"/>
      <c r="E14" s="5"/>
    </row>
    <row r="15" spans="1:11" x14ac:dyDescent="0.25">
      <c r="A15" s="1" t="s">
        <v>0</v>
      </c>
      <c r="B15" s="1" t="s">
        <v>1</v>
      </c>
      <c r="C15" s="1" t="s">
        <v>2</v>
      </c>
      <c r="D15" s="1" t="s">
        <v>3</v>
      </c>
      <c r="E15" s="1" t="s">
        <v>4</v>
      </c>
    </row>
    <row r="16" spans="1:11" x14ac:dyDescent="0.25">
      <c r="A16" s="3" t="s">
        <v>30</v>
      </c>
      <c r="B16" s="4">
        <v>45247</v>
      </c>
      <c r="C16" s="3" t="s">
        <v>31</v>
      </c>
      <c r="D16" s="6">
        <v>8000</v>
      </c>
    </row>
    <row r="17" spans="1:5" x14ac:dyDescent="0.25">
      <c r="A17" s="3" t="s">
        <v>365</v>
      </c>
      <c r="B17" s="4">
        <v>45260</v>
      </c>
      <c r="C17" s="3" t="s">
        <v>31</v>
      </c>
      <c r="D17" s="6">
        <v>307170.65999999997</v>
      </c>
    </row>
    <row r="18" spans="1:5" x14ac:dyDescent="0.25">
      <c r="A18" s="3" t="s">
        <v>396</v>
      </c>
      <c r="B18" s="4">
        <v>45253</v>
      </c>
      <c r="C18" s="3" t="s">
        <v>31</v>
      </c>
      <c r="D18" s="6">
        <v>5195.38</v>
      </c>
    </row>
    <row r="19" spans="1:5" x14ac:dyDescent="0.25">
      <c r="A19" s="5"/>
      <c r="B19" s="5"/>
      <c r="C19" s="5"/>
      <c r="D19" s="8">
        <f>SUM(D16:D18)</f>
        <v>320366.03999999998</v>
      </c>
      <c r="E19" s="5"/>
    </row>
    <row r="20" spans="1:5" x14ac:dyDescent="0.25">
      <c r="A20" s="5"/>
      <c r="B20" s="5"/>
      <c r="C20" s="5"/>
      <c r="D20" s="5"/>
      <c r="E20" s="5"/>
    </row>
    <row r="21" spans="1:5" x14ac:dyDescent="0.25">
      <c r="A21" s="5"/>
      <c r="B21" s="5"/>
      <c r="C21" s="5"/>
      <c r="D21" s="5"/>
      <c r="E21" s="5"/>
    </row>
    <row r="22" spans="1:5" x14ac:dyDescent="0.25">
      <c r="A22" s="5"/>
      <c r="B22" s="5"/>
      <c r="C22" s="5"/>
      <c r="D22" s="5"/>
      <c r="E22" s="5"/>
    </row>
    <row r="23" spans="1:5" x14ac:dyDescent="0.25">
      <c r="A23" s="5"/>
      <c r="B23" s="5"/>
      <c r="C23" s="5"/>
      <c r="D23" s="5"/>
      <c r="E23" s="5"/>
    </row>
    <row r="24" spans="1:5" x14ac:dyDescent="0.25">
      <c r="A24" s="5"/>
      <c r="B24" s="5"/>
      <c r="C24" s="5"/>
      <c r="D24" s="5"/>
      <c r="E24" s="5"/>
    </row>
    <row r="25" spans="1:5" x14ac:dyDescent="0.25">
      <c r="A25" s="5"/>
      <c r="B25" s="5"/>
      <c r="C25" s="5"/>
      <c r="D25" s="5"/>
      <c r="E25" s="5"/>
    </row>
    <row r="26" spans="1:5" x14ac:dyDescent="0.25">
      <c r="A26" s="1" t="s">
        <v>0</v>
      </c>
      <c r="B26" s="1" t="s">
        <v>1</v>
      </c>
      <c r="C26" s="1" t="s">
        <v>2</v>
      </c>
      <c r="D26" s="1" t="s">
        <v>3</v>
      </c>
      <c r="E26" s="1" t="s">
        <v>4</v>
      </c>
    </row>
    <row r="27" spans="1:5" x14ac:dyDescent="0.25">
      <c r="A27" s="3" t="s">
        <v>109</v>
      </c>
      <c r="B27" s="4">
        <v>45244</v>
      </c>
      <c r="C27" s="3" t="s">
        <v>110</v>
      </c>
      <c r="D27" s="6">
        <v>469</v>
      </c>
    </row>
    <row r="28" spans="1:5" x14ac:dyDescent="0.25">
      <c r="A28" s="3" t="s">
        <v>198</v>
      </c>
      <c r="B28" s="4">
        <v>45253</v>
      </c>
      <c r="C28" s="3" t="s">
        <v>110</v>
      </c>
      <c r="D28" s="6">
        <v>278052</v>
      </c>
    </row>
    <row r="29" spans="1:5" x14ac:dyDescent="0.25">
      <c r="A29" s="3" t="s">
        <v>324</v>
      </c>
      <c r="B29" s="4">
        <v>45239</v>
      </c>
      <c r="C29" s="3" t="s">
        <v>110</v>
      </c>
      <c r="D29" s="6">
        <v>16667</v>
      </c>
    </row>
    <row r="30" spans="1:5" x14ac:dyDescent="0.25">
      <c r="A30" s="3" t="s">
        <v>380</v>
      </c>
      <c r="B30" s="4">
        <v>45237</v>
      </c>
      <c r="C30" s="3" t="s">
        <v>110</v>
      </c>
      <c r="D30" s="6">
        <v>6523</v>
      </c>
    </row>
    <row r="31" spans="1:5" x14ac:dyDescent="0.25">
      <c r="A31" s="3" t="s">
        <v>381</v>
      </c>
      <c r="B31" s="4">
        <v>45246</v>
      </c>
      <c r="C31" s="3" t="s">
        <v>110</v>
      </c>
      <c r="D31" s="6">
        <v>30000.19</v>
      </c>
    </row>
    <row r="32" spans="1:5" x14ac:dyDescent="0.25">
      <c r="A32" s="5"/>
      <c r="B32" s="5"/>
      <c r="C32" s="5"/>
      <c r="D32" s="8">
        <f>SUM(D27:D31)</f>
        <v>331711.19</v>
      </c>
      <c r="E32" s="5"/>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Conc</vt:lpstr>
      <vt:lpstr>ARRE</vt:lpstr>
      <vt:lpstr>BAS</vt:lpstr>
      <vt:lpstr>COM</vt:lpstr>
      <vt:lpstr>DES</vt:lpstr>
      <vt:lpstr>DIF</vt:lpstr>
      <vt:lpstr>PARQ</vt:lpstr>
      <vt:lpstr>PARA</vt:lpstr>
      <vt:lpstr>SER</vt:lpstr>
      <vt:lpstr>HON</vt:lpstr>
      <vt:lpstr>OBRAS</vt:lpstr>
      <vt:lpstr>ASC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IAP</dc:creator>
  <cp:lastModifiedBy>IAP</cp:lastModifiedBy>
  <dcterms:created xsi:type="dcterms:W3CDTF">2024-01-09T18:15:34Z</dcterms:created>
  <dcterms:modified xsi:type="dcterms:W3CDTF">2024-01-10T22:57:19Z</dcterms:modified>
</cp:coreProperties>
</file>