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27 de febrero\"/>
    </mc:Choice>
  </mc:AlternateContent>
  <xr:revisionPtr revIDLastSave="0" documentId="13_ncr:1_{39613F2E-D77A-454B-A66C-212F2C5365B8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" i="1"/>
  <c r="I18" i="1"/>
  <c r="I19" i="1"/>
  <c r="I20" i="1"/>
  <c r="I21" i="1"/>
  <c r="I22" i="1"/>
  <c r="I1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" i="1"/>
  <c r="I31" i="1" l="1"/>
  <c r="I23" i="1" l="1"/>
  <c r="I24" i="1"/>
  <c r="I25" i="1"/>
  <c r="I26" i="1"/>
  <c r="I27" i="1"/>
  <c r="I28" i="1"/>
  <c r="I29" i="1"/>
  <c r="I30" i="1"/>
  <c r="I17" i="1"/>
  <c r="I16" i="1"/>
  <c r="I14" i="1"/>
  <c r="I13" i="1"/>
  <c r="I12" i="1"/>
  <c r="I11" i="1"/>
  <c r="I10" i="1"/>
  <c r="I9" i="1"/>
  <c r="I8" i="1"/>
  <c r="I5" i="1"/>
  <c r="I6" i="1"/>
  <c r="I7" i="1"/>
  <c r="I4" i="1"/>
  <c r="I3" i="1"/>
</calcChain>
</file>

<file path=xl/sharedStrings.xml><?xml version="1.0" encoding="utf-8"?>
<sst xmlns="http://schemas.openxmlformats.org/spreadsheetml/2006/main" count="53" uniqueCount="43">
  <si>
    <t xml:space="preserve">Concepto 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</si>
  <si>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</si>
  <si>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</si>
  <si>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</si>
  <si>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</si>
  <si>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No hay presupuesto para personal transitorio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</si>
  <si>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</si>
  <si>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</si>
  <si>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</si>
  <si>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</si>
  <si>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Materiales y artículos de construcción y de resparación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</si>
  <si>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</si>
  <si>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</si>
  <si>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</si>
  <si>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</si>
  <si>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</si>
  <si>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</si>
  <si>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El presupuesto en difusión se aumento con 293,500.00, paso de 398,940.00 a 692,440.00  de los cuales ya se tiene comprometido 392,269.00</t>
  </si>
  <si>
    <t>Bienes Muebles, Inmuebles e Intangibles</t>
  </si>
  <si>
    <t xml:space="preserve">Mobiliario y equipo de administración </t>
  </si>
  <si>
    <t xml:space="preserve">Vehículos y equipo de transporte </t>
  </si>
  <si>
    <t xml:space="preserve">Maquinaria, otros equipos y herramientas </t>
  </si>
  <si>
    <t>Inversión Pública</t>
  </si>
  <si>
    <t>Obra Pública en bienes de dominio público</t>
  </si>
  <si>
    <t>Deuda Pública</t>
  </si>
  <si>
    <t xml:space="preserve">Intereses de la deuda pública </t>
  </si>
  <si>
    <t>Total del Gasto</t>
  </si>
  <si>
    <t xml:space="preserve">No habia presupuesto al inicio del año para la obra </t>
  </si>
  <si>
    <t>Transferencias, asignaciones, subsidios y otras ayudas no tiene presupuesto</t>
  </si>
  <si>
    <t>Bienes muebles, inmuebles e intangibles se le asigno presupuesto en el año</t>
  </si>
  <si>
    <t>%</t>
  </si>
  <si>
    <t>Servicios de arrendamientos</t>
  </si>
  <si>
    <t>Presupuesto aprobado</t>
  </si>
  <si>
    <t>Presupuesto modificado</t>
  </si>
  <si>
    <t>Porcentaje</t>
  </si>
  <si>
    <t xml:space="preserve">Servicios Profesionales, cientificos, Técnicos y Otros Servicios </t>
  </si>
  <si>
    <t>Otros servicios generales</t>
  </si>
  <si>
    <t>Transferencias, asignaciones, subsidios y otras ayudas</t>
  </si>
  <si>
    <t>Transferencias al resto del sector público</t>
  </si>
  <si>
    <t>Ayudas sociales</t>
  </si>
  <si>
    <t>Pensiones y jubilaciones</t>
  </si>
  <si>
    <t>Cuenta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</si>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</sst>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2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9" fontId="0" fillId="0" borderId="1" xfId="1" applyFont="1" applyBorder="1"/>
    <xf numFmtId="9" fontId="1" fillId="0" borderId="1" xfId="1" applyFont="1" applyBorder="1"/>
    <xf numFmtId="0" fontId="1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</a:t>
            </a:r>
            <a:r>
              <a:rPr lang="en-US" baseline="0"/>
              <a:t> del Presupuesto JAPAMA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Hoja1!$C$34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EC5F-4C41-9880-EFF70D4282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C5F-4C41-9880-EFF70D4282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C5F-4C41-9880-EFF70D4282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C5F-4C41-9880-EFF70D4282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4FF-433B-8E88-5A7C370D8C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4FF-433B-8E88-5A7C370D8C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4FF-433B-8E88-5A7C370D8CA0}"/>
              </c:ext>
            </c:extLst>
          </c:dPt>
          <c:dLbls>
            <c:dLbl>
              <c:idx val="0"/>
              <c:layout>
                <c:manualLayout>
                  <c:x val="-1.1311535147515176E-2"/>
                  <c:y val="7.4162553018427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5F-4C41-9880-EFF70D42821A}"/>
                </c:ext>
              </c:extLst>
            </c:dLbl>
            <c:dLbl>
              <c:idx val="1"/>
              <c:layout>
                <c:manualLayout>
                  <c:x val="-6.7871882655829866E-3"/>
                  <c:y val="0.151434559768920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F-4C41-9880-EFF70D42821A}"/>
                </c:ext>
              </c:extLst>
            </c:dLbl>
            <c:dLbl>
              <c:idx val="2"/>
              <c:layout>
                <c:manualLayout>
                  <c:x val="-3.5576111697828666E-3"/>
                  <c:y val="0.212438775624572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F-4C41-9880-EFF70D42821A}"/>
                </c:ext>
              </c:extLst>
            </c:dLbl>
            <c:dLbl>
              <c:idx val="3"/>
              <c:layout>
                <c:manualLayout>
                  <c:x val="-2.2051905083860204E-2"/>
                  <c:y val="0.111418356024446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F-4C41-9880-EFF70D42821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Hoja1!$B$35:$B$41</c:f>
              <c:strCache>
                <c:ptCount val="7"/>
                <c:pt idx="0">
                  <c:v>Deuda Pública</c:v>
                </c:pt>
                <c:pt idx="1">
                  <c:v>Transferencias, asignaciones, subsidios y otras ayudas</c:v>
                </c:pt>
                <c:pt idx="2">
                  <c:v>Bienes Muebles, Inmuebles e Intangibles</c:v>
                </c:pt>
                <c:pt idx="3">
                  <c:v>Materiales y suministros </c:v>
                </c:pt>
                <c:pt idx="4">
                  <c:v>Inversión Pública</c:v>
                </c:pt>
                <c:pt idx="5">
                  <c:v>Servicios Generales</c:v>
                </c:pt>
                <c:pt idx="6">
                  <c:v>Servicios personales</c:v>
                </c:pt>
              </c:strCache>
            </c:strRef>
          </c:cat>
          <c:val>
            <c:numRef>
              <c:f>Hoja1!$C$35:$C$41</c:f>
              <c:numCache>
                <c:formatCode>#,##0.00</c:formatCode>
                <c:ptCount val="7"/>
                <c:pt idx="0">
                  <c:v>1857476.5</c:v>
                </c:pt>
                <c:pt idx="1">
                  <c:v>6765371.2599999998</c:v>
                </c:pt>
                <c:pt idx="2">
                  <c:v>7062980.0599999996</c:v>
                </c:pt>
                <c:pt idx="3">
                  <c:v>79708223.040000007</c:v>
                </c:pt>
                <c:pt idx="4">
                  <c:v>106515092.68000001</c:v>
                </c:pt>
                <c:pt idx="5">
                  <c:v>141213394.22999999</c:v>
                </c:pt>
                <c:pt idx="6">
                  <c:v>322112307.69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F-4C41-9880-EFF70D4282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201490</xdr:colOff>
      <xdr:row>43</xdr:row>
      <xdr:rowOff>79129</xdr:rowOff>
    </xdr:from>
    <xdr:to>
      <xdr:col>4</xdr:col>
      <xdr:colOff>1150326</xdr:colOff>
      <xdr:row>59</xdr:row>
      <xdr:rowOff>153864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B21138-FAEA-6A69-1371-E18D70D33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I42"/>
  <sheetViews>
    <sheetView tabSelected="1" zoomScale="130" zoomScaleNormal="130" workbookViewId="0">
      <selection activeCell="A2" sqref="A2:B2"/>
    </sheetView>
  </sheetViews>
  <sheetFormatPr baseColWidth="10" defaultRowHeight="15" x14ac:dyDescent="0.25"/>
  <cols>
    <col min="1" max="1" width="3.28515625" customWidth="1"/>
    <col min="2" max="2" width="57" customWidth="1"/>
    <col min="3" max="3" width="17.85546875" customWidth="1"/>
    <col min="4" max="4" width="8.5703125" customWidth="1"/>
    <col min="5" max="5" width="17.85546875" style="2" customWidth="1"/>
    <col min="6" max="6" width="8.5703125" style="2" customWidth="1"/>
    <col min="7" max="7" width="18" style="2" customWidth="1"/>
    <col min="8" max="8" width="8.42578125" style="2" customWidth="1"/>
    <col min="9" max="9" width="17.85546875" style="2" customWidth="1"/>
  </cols>
  <sheetData>
    <row r="2" spans="1:9" ht="30" x14ac:dyDescent="0.25">
      <c r="A2" s="18" t="s">
        <v>0</v>
      </c>
      <c r="B2" s="18"/>
      <c r="C2" s="7" t="s">
        <v>32</v>
      </c>
      <c r="D2" s="7" t="s">
        <v>30</v>
      </c>
      <c r="E2" s="8" t="s">
        <v>33</v>
      </c>
      <c r="F2" s="8" t="s">
        <v>30</v>
      </c>
      <c r="G2" s="8" t="s">
        <v>1</v>
      </c>
      <c r="H2" s="8" t="s">
        <v>30</v>
      </c>
      <c r="I2" s="8" t="s">
        <v>2</v>
      </c>
    </row>
    <row r="3" spans="1:9" s="1" customFormat="1" x14ac:dyDescent="0.25">
      <c r="A3" s="1" t="s">
        <v>13</v>
      </c>
      <c r="C3" s="3">
        <v>322620665.04000002</v>
      </c>
      <c r="D3" s="4">
        <f>(C3*100)/$C$31</f>
        <v>59.222602815974611</v>
      </c>
      <c r="E3" s="3">
        <v>322112307.69</v>
      </c>
      <c r="F3" s="3">
        <f>(E3*100)/$E$31</f>
        <v>48.420841134271029</v>
      </c>
      <c r="G3" s="3">
        <v>319974408.14999998</v>
      </c>
      <c r="H3" s="3">
        <f>(G3*100)/E3</f>
        <v>99.336287534204516</v>
      </c>
      <c r="I3" s="3">
        <f>E3-G3</f>
        <v>2137899.5400000215</v>
      </c>
    </row>
    <row r="4" spans="1:9" x14ac:dyDescent="0.25">
      <c r="B4" t="s">
        <v>4</v>
      </c>
      <c r="C4" s="2">
        <v>164501363.63999999</v>
      </c>
      <c r="D4" s="9">
        <f t="shared" ref="D4:D31" si="0">(C4*100)/$C$31</f>
        <v>30.197070359178763</v>
      </c>
      <c r="E4" s="2">
        <v>158774949.47999999</v>
      </c>
      <c r="F4" s="2">
        <f t="shared" ref="F4:F31" si="1">(E4*100)/$E$31</f>
        <v>23.867503418316797</v>
      </c>
      <c r="G4" s="2">
        <v>158725972.88</v>
      </c>
      <c r="H4" s="2">
        <f t="shared" ref="H4:H31" si="2">(G4*100)/E4</f>
        <v>99.969153446333706</v>
      </c>
      <c r="I4" s="2">
        <f>E4-G4</f>
        <v>48976.59999999404</v>
      </c>
    </row>
    <row r="5" spans="1:9" x14ac:dyDescent="0.25">
      <c r="B5" t="s">
        <v>6</v>
      </c>
      <c r="C5" s="2">
        <v>55370566.240000002</v>
      </c>
      <c r="D5" s="9">
        <f t="shared" si="0"/>
        <v>10.16422507132506</v>
      </c>
      <c r="E5" s="2">
        <v>50985871.649999999</v>
      </c>
      <c r="F5" s="2">
        <f t="shared" si="1"/>
        <v>7.6643416979674335</v>
      </c>
      <c r="G5" s="2">
        <v>50779453.609999999</v>
      </c>
      <c r="H5" s="2">
        <f t="shared" si="2"/>
        <v>99.595146589986754</v>
      </c>
      <c r="I5" s="2">
        <f t="shared" ref="I5:I31" si="3">E5-G5</f>
        <v>206418.03999999911</v>
      </c>
    </row>
    <row r="6" spans="1:9" x14ac:dyDescent="0.25">
      <c r="B6" t="s">
        <v>7</v>
      </c>
      <c r="C6" s="2">
        <v>54606601.189999998</v>
      </c>
      <c r="D6" s="9">
        <f t="shared" si="0"/>
        <v>10.023986073566418</v>
      </c>
      <c r="E6" s="2">
        <v>56849317.469999999</v>
      </c>
      <c r="F6" s="2">
        <f t="shared" si="1"/>
        <v>8.5457516030582461</v>
      </c>
      <c r="G6" s="2">
        <v>56586057.789999999</v>
      </c>
      <c r="H6" s="2">
        <f t="shared" si="2"/>
        <v>99.536916727032079</v>
      </c>
      <c r="I6" s="2">
        <f t="shared" si="3"/>
        <v>263259.6799999997</v>
      </c>
    </row>
    <row r="7" spans="1:9" x14ac:dyDescent="0.25">
      <c r="B7" t="s">
        <v>8</v>
      </c>
      <c r="C7" s="2">
        <v>48142133.969999999</v>
      </c>
      <c r="D7" s="9">
        <f t="shared" si="0"/>
        <v>8.8373213119043559</v>
      </c>
      <c r="E7" s="2">
        <v>55502169.090000004</v>
      </c>
      <c r="F7" s="2">
        <f t="shared" si="1"/>
        <v>8.343244414928547</v>
      </c>
      <c r="G7" s="2">
        <v>53882923.869999997</v>
      </c>
      <c r="H7" s="2">
        <f t="shared" si="2"/>
        <v>97.082555066678026</v>
      </c>
      <c r="I7" s="2">
        <f t="shared" si="3"/>
        <v>1619245.2200000063</v>
      </c>
    </row>
    <row r="8" spans="1:9" s="1" customFormat="1" x14ac:dyDescent="0.25">
      <c r="A8" s="1" t="s">
        <v>9</v>
      </c>
      <c r="C8" s="3">
        <v>86282500.75</v>
      </c>
      <c r="D8" s="4">
        <f t="shared" si="0"/>
        <v>15.83864527479272</v>
      </c>
      <c r="E8" s="3">
        <v>79708223.040000007</v>
      </c>
      <c r="F8" s="3">
        <f t="shared" si="1"/>
        <v>11.981967508764962</v>
      </c>
      <c r="G8" s="3">
        <v>79310062.030000001</v>
      </c>
      <c r="H8" s="3">
        <f t="shared" si="2"/>
        <v>99.500476870748713</v>
      </c>
      <c r="I8" s="3">
        <f t="shared" si="3"/>
        <v>398161.01000000536</v>
      </c>
    </row>
    <row r="9" spans="1:9" x14ac:dyDescent="0.25">
      <c r="B9" t="s">
        <v>10</v>
      </c>
      <c r="C9" s="2">
        <v>12627043.51</v>
      </c>
      <c r="D9" s="9">
        <f t="shared" si="0"/>
        <v>2.3179122218970174</v>
      </c>
      <c r="E9" s="2">
        <v>10663053</v>
      </c>
      <c r="F9" s="2">
        <f t="shared" si="1"/>
        <v>1.6029005505005764</v>
      </c>
      <c r="G9" s="2">
        <v>10663053</v>
      </c>
      <c r="H9" s="2">
        <f t="shared" si="2"/>
        <v>100</v>
      </c>
      <c r="I9" s="2">
        <f t="shared" si="3"/>
        <v>0</v>
      </c>
    </row>
    <row r="10" spans="1:9" x14ac:dyDescent="0.25">
      <c r="B10" t="s">
        <v>11</v>
      </c>
      <c r="C10" s="2">
        <v>51774120</v>
      </c>
      <c r="D10" s="9">
        <f t="shared" si="0"/>
        <v>9.5040351631735849</v>
      </c>
      <c r="E10" s="2">
        <v>47130012.630000003</v>
      </c>
      <c r="F10" s="2">
        <f t="shared" si="1"/>
        <v>7.0847179686461397</v>
      </c>
      <c r="G10" s="2">
        <v>46731851.619999997</v>
      </c>
      <c r="H10" s="2">
        <f t="shared" si="2"/>
        <v>99.155185861871473</v>
      </c>
      <c r="I10" s="2">
        <f t="shared" si="3"/>
        <v>398161.01000000536</v>
      </c>
    </row>
    <row r="11" spans="1:9" x14ac:dyDescent="0.25">
      <c r="B11" t="s">
        <v>12</v>
      </c>
      <c r="C11" s="2">
        <v>11283149.800000001</v>
      </c>
      <c r="D11" s="9">
        <f t="shared" si="0"/>
        <v>2.0712172886869928</v>
      </c>
      <c r="E11" s="2">
        <v>14228969.48</v>
      </c>
      <c r="F11" s="2">
        <f t="shared" si="1"/>
        <v>2.13893928995269</v>
      </c>
      <c r="G11" s="2">
        <v>14228969.48</v>
      </c>
      <c r="H11" s="2">
        <f t="shared" si="2"/>
        <v>100</v>
      </c>
      <c r="I11" s="2">
        <f t="shared" si="3"/>
        <v>0</v>
      </c>
    </row>
    <row r="12" spans="1:9" s="1" customFormat="1" x14ac:dyDescent="0.25">
      <c r="A12" s="1" t="s">
        <v>3</v>
      </c>
      <c r="C12" s="3">
        <v>133829844.33</v>
      </c>
      <c r="D12" s="4">
        <f t="shared" si="0"/>
        <v>24.566782523669492</v>
      </c>
      <c r="E12" s="3">
        <v>141213394.22999999</v>
      </c>
      <c r="F12" s="3">
        <f t="shared" si="1"/>
        <v>21.227600326972201</v>
      </c>
      <c r="G12" s="3">
        <v>140928027.58000001</v>
      </c>
      <c r="H12" s="3">
        <f t="shared" si="2"/>
        <v>99.797918142569969</v>
      </c>
      <c r="I12" s="3">
        <f t="shared" si="3"/>
        <v>285366.64999997616</v>
      </c>
    </row>
    <row r="13" spans="1:9" x14ac:dyDescent="0.25">
      <c r="B13" t="s">
        <v>14</v>
      </c>
      <c r="C13" s="2">
        <v>54673487.240000002</v>
      </c>
      <c r="D13" s="9">
        <f t="shared" si="0"/>
        <v>10.03626416484302</v>
      </c>
      <c r="E13" s="2">
        <v>51494758.57</v>
      </c>
      <c r="F13" s="2">
        <f t="shared" si="1"/>
        <v>7.7408390317245237</v>
      </c>
      <c r="G13" s="2">
        <v>51494758.57</v>
      </c>
      <c r="H13" s="2">
        <f t="shared" si="2"/>
        <v>100</v>
      </c>
      <c r="I13" s="2">
        <f t="shared" si="3"/>
        <v>0</v>
      </c>
    </row>
    <row r="14" spans="1:9" x14ac:dyDescent="0.25">
      <c r="B14" t="s">
        <v>31</v>
      </c>
      <c r="C14" s="2">
        <v>18256369.859999999</v>
      </c>
      <c r="D14" s="9">
        <f t="shared" si="0"/>
        <v>3.3512724330484502</v>
      </c>
      <c r="E14" s="2">
        <v>21869552.940000001</v>
      </c>
      <c r="F14" s="2">
        <f t="shared" si="1"/>
        <v>3.2874935955703775</v>
      </c>
      <c r="G14" s="2">
        <v>21869552.940000001</v>
      </c>
      <c r="H14" s="2">
        <f t="shared" si="2"/>
        <v>100</v>
      </c>
      <c r="I14" s="2">
        <f t="shared" si="3"/>
        <v>0</v>
      </c>
    </row>
    <row r="15" spans="1:9" x14ac:dyDescent="0.25">
      <c r="B15" t="s">
        <v>35</v>
      </c>
      <c r="C15" s="2">
        <v>6734074.5</v>
      </c>
      <c r="D15" s="9">
        <f t="shared" si="0"/>
        <v>1.2361558407835918</v>
      </c>
      <c r="E15" s="2">
        <v>18760329.350000001</v>
      </c>
      <c r="F15" s="2">
        <f t="shared" si="1"/>
        <v>2.8201062343671297</v>
      </c>
      <c r="G15" s="2">
        <v>18716329.350000001</v>
      </c>
      <c r="H15" s="2">
        <f t="shared" si="2"/>
        <v>99.765462539707499</v>
      </c>
      <c r="I15" s="2">
        <f t="shared" si="3"/>
        <v>44000</v>
      </c>
    </row>
    <row r="16" spans="1:9" x14ac:dyDescent="0.25">
      <c r="B16" t="s">
        <v>15</v>
      </c>
      <c r="C16" s="2">
        <v>20069718.940000001</v>
      </c>
      <c r="D16" s="9">
        <f t="shared" si="0"/>
        <v>3.6841440186867667</v>
      </c>
      <c r="E16" s="2">
        <v>17043561.98</v>
      </c>
      <c r="F16" s="2">
        <f t="shared" si="1"/>
        <v>2.562036865073511</v>
      </c>
      <c r="G16" s="2">
        <v>16802195.329999998</v>
      </c>
      <c r="H16" s="2">
        <f t="shared" si="2"/>
        <v>98.583825081381235</v>
      </c>
      <c r="I16" s="2">
        <f t="shared" si="3"/>
        <v>241366.65000000224</v>
      </c>
    </row>
    <row r="17" spans="1:9" x14ac:dyDescent="0.25">
      <c r="B17" t="s">
        <v>16</v>
      </c>
      <c r="C17" s="2">
        <v>398940</v>
      </c>
      <c r="D17" s="9">
        <f t="shared" si="0"/>
        <v>7.3232336696335346E-2</v>
      </c>
      <c r="E17" s="2">
        <v>1028910</v>
      </c>
      <c r="F17" s="2">
        <f t="shared" si="1"/>
        <v>0.15466868685877752</v>
      </c>
      <c r="G17" s="2">
        <v>1028910</v>
      </c>
      <c r="H17" s="2">
        <f t="shared" si="2"/>
        <v>100</v>
      </c>
      <c r="I17" s="2">
        <f t="shared" si="3"/>
        <v>0</v>
      </c>
    </row>
    <row r="18" spans="1:9" x14ac:dyDescent="0.25">
      <c r="B18" t="s">
        <v>36</v>
      </c>
      <c r="C18" s="2">
        <v>25875506.100000001</v>
      </c>
      <c r="D18" s="9">
        <f t="shared" si="0"/>
        <v>4.7498966634162514</v>
      </c>
      <c r="E18" s="2">
        <v>25891534.59</v>
      </c>
      <c r="F18" s="2">
        <f t="shared" si="1"/>
        <v>3.8920893526099625</v>
      </c>
      <c r="G18" s="2">
        <v>25891534.59</v>
      </c>
      <c r="H18" s="2">
        <f t="shared" si="2"/>
        <v>100</v>
      </c>
      <c r="I18" s="2">
        <f t="shared" si="3"/>
        <v>0</v>
      </c>
    </row>
    <row r="19" spans="1:9" s="1" customFormat="1" x14ac:dyDescent="0.25">
      <c r="A19" s="5" t="s">
        <v>37</v>
      </c>
      <c r="C19" s="3">
        <v>0</v>
      </c>
      <c r="D19" s="4">
        <f t="shared" si="0"/>
        <v>0</v>
      </c>
      <c r="E19" s="3">
        <v>6765371.2599999998</v>
      </c>
      <c r="F19" s="3">
        <f t="shared" si="1"/>
        <v>1.0169899105814046</v>
      </c>
      <c r="G19" s="3">
        <v>6765371.2599999998</v>
      </c>
      <c r="H19" s="3">
        <f t="shared" si="2"/>
        <v>100</v>
      </c>
      <c r="I19" s="3">
        <f t="shared" si="3"/>
        <v>0</v>
      </c>
    </row>
    <row r="20" spans="1:9" x14ac:dyDescent="0.25">
      <c r="A20" s="5"/>
      <c r="B20" t="s">
        <v>38</v>
      </c>
      <c r="C20" s="2">
        <v>0</v>
      </c>
      <c r="D20" s="9">
        <f t="shared" si="0"/>
        <v>0</v>
      </c>
      <c r="E20" s="2">
        <v>298500</v>
      </c>
      <c r="F20" s="2">
        <f t="shared" si="1"/>
        <v>4.4871371672298925E-2</v>
      </c>
      <c r="G20" s="2">
        <v>298500</v>
      </c>
      <c r="H20" s="2">
        <f t="shared" si="2"/>
        <v>100</v>
      </c>
      <c r="I20" s="2">
        <f t="shared" si="3"/>
        <v>0</v>
      </c>
    </row>
    <row r="21" spans="1:9" x14ac:dyDescent="0.25">
      <c r="A21" s="5"/>
      <c r="B21" t="s">
        <v>39</v>
      </c>
      <c r="C21" s="2">
        <v>0</v>
      </c>
      <c r="D21" s="9">
        <f t="shared" si="0"/>
        <v>0</v>
      </c>
      <c r="E21" s="2">
        <v>1224040.1599999999</v>
      </c>
      <c r="F21" s="2">
        <f t="shared" si="1"/>
        <v>0.18400120925018507</v>
      </c>
      <c r="G21" s="2">
        <v>1224040.1599999999</v>
      </c>
      <c r="H21" s="2">
        <f t="shared" si="2"/>
        <v>100</v>
      </c>
      <c r="I21" s="2">
        <f t="shared" si="3"/>
        <v>0</v>
      </c>
    </row>
    <row r="22" spans="1:9" x14ac:dyDescent="0.25">
      <c r="A22" s="6"/>
      <c r="B22" t="s">
        <v>40</v>
      </c>
      <c r="C22" s="2">
        <v>0</v>
      </c>
      <c r="D22" s="9">
        <f t="shared" si="0"/>
        <v>0</v>
      </c>
      <c r="E22" s="2">
        <v>5242831.0999999996</v>
      </c>
      <c r="F22" s="2">
        <f t="shared" si="1"/>
        <v>0.78811732965892056</v>
      </c>
      <c r="G22" s="2">
        <v>5242831.0999999996</v>
      </c>
      <c r="H22" s="2">
        <f t="shared" si="2"/>
        <v>100</v>
      </c>
      <c r="I22" s="2">
        <f t="shared" si="3"/>
        <v>0</v>
      </c>
    </row>
    <row r="23" spans="1:9" s="1" customFormat="1" x14ac:dyDescent="0.25">
      <c r="A23" s="1" t="s">
        <v>18</v>
      </c>
      <c r="C23" s="4">
        <v>0</v>
      </c>
      <c r="D23" s="4">
        <f t="shared" si="0"/>
        <v>0</v>
      </c>
      <c r="E23" s="3">
        <v>7062980.0599999996</v>
      </c>
      <c r="F23" s="3">
        <f t="shared" si="1"/>
        <v>1.0617273145269555</v>
      </c>
      <c r="G23" s="3">
        <v>7062980.0599999996</v>
      </c>
      <c r="H23" s="3">
        <f t="shared" si="2"/>
        <v>100</v>
      </c>
      <c r="I23" s="3">
        <f t="shared" si="3"/>
        <v>0</v>
      </c>
    </row>
    <row r="24" spans="1:9" x14ac:dyDescent="0.25">
      <c r="B24" t="s">
        <v>19</v>
      </c>
      <c r="C24" s="2">
        <v>0</v>
      </c>
      <c r="D24" s="9">
        <f t="shared" si="0"/>
        <v>0</v>
      </c>
      <c r="E24" s="2">
        <v>1661908.22</v>
      </c>
      <c r="F24" s="2">
        <f t="shared" si="1"/>
        <v>0.24982278534294383</v>
      </c>
      <c r="G24" s="2">
        <v>1661908.22</v>
      </c>
      <c r="H24" s="2">
        <f t="shared" si="2"/>
        <v>100</v>
      </c>
      <c r="I24" s="2">
        <f t="shared" si="3"/>
        <v>0</v>
      </c>
    </row>
    <row r="25" spans="1:9" x14ac:dyDescent="0.25">
      <c r="B25" t="s">
        <v>20</v>
      </c>
      <c r="C25" s="2">
        <v>0</v>
      </c>
      <c r="D25" s="9">
        <f t="shared" si="0"/>
        <v>0</v>
      </c>
      <c r="E25" s="2">
        <v>986355.53</v>
      </c>
      <c r="F25" s="2">
        <f t="shared" si="1"/>
        <v>0.14827177751309009</v>
      </c>
      <c r="G25" s="2">
        <v>986355.53</v>
      </c>
      <c r="H25" s="2">
        <f t="shared" si="2"/>
        <v>100</v>
      </c>
      <c r="I25" s="2">
        <f t="shared" si="3"/>
        <v>0</v>
      </c>
    </row>
    <row r="26" spans="1:9" x14ac:dyDescent="0.25">
      <c r="B26" t="s">
        <v>21</v>
      </c>
      <c r="C26" s="2">
        <v>0</v>
      </c>
      <c r="D26" s="9">
        <f t="shared" si="0"/>
        <v>0</v>
      </c>
      <c r="E26" s="2">
        <v>4414716.3099999996</v>
      </c>
      <c r="F26" s="2">
        <f t="shared" si="1"/>
        <v>0.66363275167092139</v>
      </c>
      <c r="G26" s="2">
        <v>4414716.3099999996</v>
      </c>
      <c r="H26" s="2">
        <f t="shared" si="2"/>
        <v>100</v>
      </c>
      <c r="I26" s="2">
        <f t="shared" si="3"/>
        <v>0</v>
      </c>
    </row>
    <row r="27" spans="1:9" s="1" customFormat="1" x14ac:dyDescent="0.25">
      <c r="A27" s="1" t="s">
        <v>22</v>
      </c>
      <c r="C27" s="4">
        <v>0</v>
      </c>
      <c r="D27" s="4">
        <f t="shared" si="0"/>
        <v>0</v>
      </c>
      <c r="E27" s="3">
        <v>106515092.68000001</v>
      </c>
      <c r="F27" s="3">
        <f t="shared" si="1"/>
        <v>16.01165263770066</v>
      </c>
      <c r="G27" s="3">
        <v>70005016.909999996</v>
      </c>
      <c r="H27" s="3">
        <f t="shared" si="2"/>
        <v>65.723096275486427</v>
      </c>
      <c r="I27" s="3">
        <f t="shared" si="3"/>
        <v>36510075.770000011</v>
      </c>
    </row>
    <row r="28" spans="1:9" x14ac:dyDescent="0.25">
      <c r="B28" t="s">
        <v>23</v>
      </c>
      <c r="C28" s="2">
        <v>0</v>
      </c>
      <c r="D28" s="9">
        <f t="shared" si="0"/>
        <v>0</v>
      </c>
      <c r="E28" s="2">
        <v>106515092.68000001</v>
      </c>
      <c r="F28" s="2">
        <f t="shared" si="1"/>
        <v>16.01165263770066</v>
      </c>
      <c r="G28" s="2">
        <v>70005016.909999996</v>
      </c>
      <c r="H28" s="2">
        <f t="shared" si="2"/>
        <v>65.723096275486427</v>
      </c>
      <c r="I28" s="2">
        <f t="shared" si="3"/>
        <v>36510075.770000011</v>
      </c>
    </row>
    <row r="29" spans="1:9" s="1" customFormat="1" x14ac:dyDescent="0.25">
      <c r="A29" s="1" t="s">
        <v>24</v>
      </c>
      <c r="C29" s="3">
        <v>2026338</v>
      </c>
      <c r="D29" s="4">
        <f t="shared" si="0"/>
        <v>0.37196938556318943</v>
      </c>
      <c r="E29" s="3">
        <v>1857476.5</v>
      </c>
      <c r="F29" s="3">
        <f t="shared" si="1"/>
        <v>0.27922116718278378</v>
      </c>
      <c r="G29" s="3">
        <v>1857476.5</v>
      </c>
      <c r="H29" s="3">
        <f t="shared" si="2"/>
        <v>100</v>
      </c>
      <c r="I29" s="3">
        <f t="shared" si="3"/>
        <v>0</v>
      </c>
    </row>
    <row r="30" spans="1:9" x14ac:dyDescent="0.25">
      <c r="B30" t="s">
        <v>25</v>
      </c>
      <c r="C30" s="2">
        <v>2026338</v>
      </c>
      <c r="D30" s="9">
        <f t="shared" si="0"/>
        <v>0.37196938556318943</v>
      </c>
      <c r="E30" s="2">
        <v>1857476.5</v>
      </c>
      <c r="F30" s="2">
        <f t="shared" si="1"/>
        <v>0.27922116718278378</v>
      </c>
      <c r="G30" s="2">
        <v>1857476.5</v>
      </c>
      <c r="H30" s="2">
        <f t="shared" si="2"/>
        <v>100</v>
      </c>
      <c r="I30" s="2">
        <f t="shared" si="3"/>
        <v>0</v>
      </c>
    </row>
    <row r="31" spans="1:9" s="1" customFormat="1" x14ac:dyDescent="0.25">
      <c r="A31" s="1" t="s">
        <v>26</v>
      </c>
      <c r="C31" s="3">
        <v>544759348.12</v>
      </c>
      <c r="D31" s="4">
        <f t="shared" si="0"/>
        <v>100</v>
      </c>
      <c r="E31" s="3">
        <v>665234845.46000004</v>
      </c>
      <c r="F31" s="3">
        <f t="shared" si="1"/>
        <v>100</v>
      </c>
      <c r="G31" s="3">
        <v>625903342.49000001</v>
      </c>
      <c r="H31" s="3">
        <f t="shared" si="2"/>
        <v>94.087576253946395</v>
      </c>
      <c r="I31" s="3">
        <f t="shared" si="3"/>
        <v>39331502.970000029</v>
      </c>
    </row>
    <row r="34" spans="2:4" x14ac:dyDescent="0.25">
      <c r="B34" s="15" t="s">
        <v>41</v>
      </c>
      <c r="C34" s="15" t="s">
        <v>42</v>
      </c>
      <c r="D34" s="13" t="s">
        <v>34</v>
      </c>
    </row>
    <row r="35" spans="2:4" x14ac:dyDescent="0.25">
      <c r="B35" s="10" t="s">
        <v>24</v>
      </c>
      <c r="C35" s="11">
        <v>1857476.5</v>
      </c>
      <c r="D35" s="16">
        <v>0</v>
      </c>
    </row>
    <row r="36" spans="2:4" x14ac:dyDescent="0.25">
      <c r="B36" s="12" t="s">
        <v>37</v>
      </c>
      <c r="C36" s="11">
        <v>6765371.2599999998</v>
      </c>
      <c r="D36" s="16">
        <v>0.01</v>
      </c>
    </row>
    <row r="37" spans="2:4" x14ac:dyDescent="0.25">
      <c r="B37" s="10" t="s">
        <v>18</v>
      </c>
      <c r="C37" s="11">
        <v>7062980.0599999996</v>
      </c>
      <c r="D37" s="16">
        <v>0.01</v>
      </c>
    </row>
    <row r="38" spans="2:4" x14ac:dyDescent="0.25">
      <c r="B38" s="10" t="s">
        <v>9</v>
      </c>
      <c r="C38" s="11">
        <v>79708223.040000007</v>
      </c>
      <c r="D38" s="16">
        <v>0.12</v>
      </c>
    </row>
    <row r="39" spans="2:4" x14ac:dyDescent="0.25">
      <c r="B39" s="10" t="s">
        <v>22</v>
      </c>
      <c r="C39" s="11">
        <v>106515092.68000001</v>
      </c>
      <c r="D39" s="16">
        <v>0.16</v>
      </c>
    </row>
    <row r="40" spans="2:4" x14ac:dyDescent="0.25">
      <c r="B40" s="10" t="s">
        <v>3</v>
      </c>
      <c r="C40" s="11">
        <v>141213394.22999999</v>
      </c>
      <c r="D40" s="16">
        <v>0.21</v>
      </c>
    </row>
    <row r="41" spans="2:4" x14ac:dyDescent="0.25">
      <c r="B41" s="10" t="s">
        <v>13</v>
      </c>
      <c r="C41" s="11">
        <v>322112307.69</v>
      </c>
      <c r="D41" s="16">
        <v>0.49</v>
      </c>
    </row>
    <row r="42" spans="2:4" x14ac:dyDescent="0.25">
      <c r="B42" s="13" t="s">
        <v>26</v>
      </c>
      <c r="C42" s="14">
        <v>665234845.46000004</v>
      </c>
      <c r="D42" s="17">
        <f>SUM(D35:D41)</f>
        <v>1</v>
      </c>
    </row>
  </sheetData>
  <sortState xmlns:xlrd2="http://schemas.microsoft.com/office/spreadsheetml/2017/richdata2" ref="B35:C41">
    <sortCondition ref="C41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5"/>
  <sheetViews>
    <sheetView workbookViewId="0"/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17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2024-03-11T22:31:02Z</dcterms:modified>
</cp:coreProperties>
</file>