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RAMUNICIPALES\"/>
    </mc:Choice>
  </mc:AlternateContent>
  <xr:revisionPtr revIDLastSave="0" documentId="13_ncr:1_{CE51CDE6-D9C4-4598-B84F-C155901F6A21}" xr6:coauthVersionLast="47" xr6:coauthVersionMax="47" xr10:uidLastSave="{00000000-0000-0000-0000-000000000000}"/>
  <bookViews>
    <workbookView xWindow="-120" yWindow="-120" windowWidth="20730" windowHeight="11160" xr2:uid="{4F3FD038-0753-4BD5-B26E-3F8EA729D8EF}"/>
  </bookViews>
  <sheets>
    <sheet name="Análisis 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3" i="1"/>
  <c r="G21" i="1" l="1"/>
  <c r="G22" i="1"/>
  <c r="G14" i="1"/>
  <c r="F14" i="1"/>
  <c r="G5" i="1"/>
  <c r="F5" i="1"/>
  <c r="F4" i="1"/>
  <c r="F22" i="1"/>
  <c r="G26" i="1"/>
  <c r="G4" i="1"/>
  <c r="G6" i="1"/>
  <c r="G7" i="1"/>
  <c r="G8" i="1"/>
  <c r="G9" i="1"/>
  <c r="G10" i="1"/>
  <c r="G11" i="1"/>
  <c r="G12" i="1"/>
  <c r="G13" i="1"/>
  <c r="G15" i="1"/>
  <c r="G16" i="1"/>
  <c r="G18" i="1"/>
  <c r="G19" i="1"/>
  <c r="G20" i="1"/>
  <c r="G3" i="1"/>
  <c r="F9" i="1"/>
  <c r="F10" i="1"/>
  <c r="F11" i="1"/>
  <c r="F12" i="1"/>
  <c r="F13" i="1"/>
  <c r="F15" i="1"/>
  <c r="F16" i="1"/>
  <c r="F17" i="1"/>
  <c r="F18" i="1"/>
  <c r="F19" i="1"/>
  <c r="F20" i="1"/>
  <c r="F21" i="1"/>
  <c r="F23" i="1"/>
  <c r="F24" i="1"/>
  <c r="F25" i="1"/>
  <c r="F26" i="1"/>
  <c r="F6" i="1"/>
  <c r="F7" i="1"/>
  <c r="F8" i="1"/>
  <c r="F3" i="1"/>
</calcChain>
</file>

<file path=xl/sharedStrings.xml><?xml version="1.0" encoding="utf-8"?>
<sst xmlns="http://schemas.openxmlformats.org/spreadsheetml/2006/main" count="41" uniqueCount="31">
  <si>
    <t xml:space="preserve">Concepto </t>
  </si>
  <si>
    <t>Presupuesto</t>
  </si>
  <si>
    <t xml:space="preserve">Devengado </t>
  </si>
  <si>
    <t>Subejercicio</t>
  </si>
  <si>
    <t>Servicios Generales</t>
  </si>
  <si>
    <t xml:space="preserve">Remuneraciones al personal de carácter permanente </t>
  </si>
  <si>
    <t xml:space="preserve">Remuneraciones adicionales y especiales </t>
  </si>
  <si>
    <t>Seguridad social</t>
  </si>
  <si>
    <t xml:space="preserve">Materiales y suministros </t>
  </si>
  <si>
    <t xml:space="preserve">Combustibles, lubricantes y aditivos </t>
  </si>
  <si>
    <t>Servicios personales</t>
  </si>
  <si>
    <t xml:space="preserve">Servicios básicos </t>
  </si>
  <si>
    <t xml:space="preserve">Servicios de instalación, reparación, mantenimiento y conservación </t>
  </si>
  <si>
    <t xml:space="preserve">Servicios de comunicación social y publicidad </t>
  </si>
  <si>
    <t>Bienes Muebles, Inmuebles e Intangibles</t>
  </si>
  <si>
    <t xml:space="preserve">Mobiliario y equipo de administración </t>
  </si>
  <si>
    <t xml:space="preserve">Maquinaria, otros equipos y herramientas </t>
  </si>
  <si>
    <t>Inversión Pública</t>
  </si>
  <si>
    <t>Deuda Pública</t>
  </si>
  <si>
    <t>Total del Gasto</t>
  </si>
  <si>
    <t>Servicios de arrendamientos</t>
  </si>
  <si>
    <t>Inversiones financieras y otras provisiones</t>
  </si>
  <si>
    <t>Participaciones y aportaciones</t>
  </si>
  <si>
    <t>Transferencias, asignaciones, subsidios y otras ayudas</t>
  </si>
  <si>
    <t>% Gasto</t>
  </si>
  <si>
    <t>Obra pública en bienes del dominio público</t>
  </si>
  <si>
    <t>Remuneraciones al personal de carácter transitorio</t>
  </si>
  <si>
    <t xml:space="preserve">Materiales y artículos de construcción y de reparación </t>
  </si>
  <si>
    <t>Servicios financieros, bancarios y comerciales</t>
  </si>
  <si>
    <t>% del Presupuesto</t>
  </si>
  <si>
    <t>% del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</si>
</sst>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4" fontId="1" fillId="0" borderId="0" xfId="0" applyNumberFormat="1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2" fontId="1" fillId="0" borderId="0" xfId="0" applyNumberFormat="1" applyFon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2" fontId="0" fillId="0" borderId="0" xfId="0" applyNumberFormat="1"/>
    <xf numFmtId="2" fontId="3" fillId="0" borderId="0" xfId="0" applyNumberFormat="1" applyFont="1"/>
    <xf numFmtId="2" fontId="4" fillId="0" borderId="0" xfId="0" applyNumberFormat="1" applyFont="1"/>
    <xf numFmtId="0" fontId="0" fillId="0" borderId="1" xfId="0" applyBorder="1"/>
    <xf numFmtId="4" fontId="0" fillId="0" borderId="1" xfId="0" applyNumberFormat="1" applyBorder="1"/>
    <xf numFmtId="4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/>
    </xf>
    <xf numFmtId="4" fontId="0" fillId="0" borderId="0" xfId="0" applyNumberFormat="1" applyFont="1"/>
    <xf numFmtId="0" fontId="0" fillId="0" borderId="1" xfId="0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4" fontId="0" fillId="0" borderId="1" xfId="0" applyNumberFormat="1" applyFont="1" applyBorder="1"/>
    <xf numFmtId="0" fontId="0" fillId="0" borderId="1" xfId="0" applyFont="1" applyBorder="1" applyAlignment="1">
      <alignment vertical="center"/>
    </xf>
    <xf numFmtId="0" fontId="4" fillId="0" borderId="1" xfId="0" applyFont="1" applyBorder="1"/>
    <xf numFmtId="0" fontId="4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Gasto</a:t>
            </a:r>
            <a:r>
              <a:rPr lang="es-MX" baseline="0"/>
              <a:t> del Presupuesto COMUN 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'Análisis '!$B$36:$B$40</c:f>
              <c:strCache>
                <c:ptCount val="5"/>
                <c:pt idx="0">
                  <c:v>Bienes Muebles, Inmuebles e Intangibles</c:v>
                </c:pt>
                <c:pt idx="1">
                  <c:v>Servicios personales</c:v>
                </c:pt>
                <c:pt idx="2">
                  <c:v>Servicios Generales</c:v>
                </c:pt>
                <c:pt idx="3">
                  <c:v>Materiales y suministros </c:v>
                </c:pt>
                <c:pt idx="4">
                  <c:v>Inversión Pública</c:v>
                </c:pt>
              </c:strCache>
            </c:strRef>
          </c:cat>
          <c:val>
            <c:numRef>
              <c:f>'Análisis '!$C$36:$C$40</c:f>
              <c:numCache>
                <c:formatCode>#,##0.00</c:formatCode>
                <c:ptCount val="5"/>
                <c:pt idx="0">
                  <c:v>0.35966178668141313</c:v>
                </c:pt>
                <c:pt idx="1">
                  <c:v>11.477137939248196</c:v>
                </c:pt>
                <c:pt idx="2">
                  <c:v>17.340653486630281</c:v>
                </c:pt>
                <c:pt idx="3">
                  <c:v>32.866168440119971</c:v>
                </c:pt>
                <c:pt idx="4">
                  <c:v>37.956378347320147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2F-4C9D-918B-DE0A26B68BB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3662</xdr:colOff>
      <xdr:row>42</xdr:row>
      <xdr:rowOff>5861</xdr:rowOff>
    </xdr:from>
    <xdr:to>
      <xdr:col>5</xdr:col>
      <xdr:colOff>29308</xdr:colOff>
      <xdr:row>63</xdr:row>
      <xdr:rowOff>73268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EDAE7F4-DD90-C010-78AF-0A1486FA3E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47084-B437-49A0-9B6F-FE3026C9C1A1}">
  <dimension ref="A2:G41"/>
  <sheetViews>
    <sheetView tabSelected="1" zoomScale="130" zoomScaleNormal="130" workbookViewId="0">
      <selection activeCell="B37" sqref="B37"/>
    </sheetView>
  </sheetViews>
  <sheetFormatPr baseColWidth="10" defaultRowHeight="15" x14ac:dyDescent="0.25"/>
  <cols>
    <col min="1" max="1" width="3.28515625" customWidth="1"/>
    <col min="2" max="2" width="49.85546875" customWidth="1"/>
    <col min="3" max="3" width="22.85546875" style="3" customWidth="1"/>
    <col min="4" max="4" width="15.28515625" style="3" customWidth="1"/>
    <col min="5" max="5" width="23" style="3" customWidth="1"/>
    <col min="6" max="6" width="23.140625" style="3" customWidth="1"/>
  </cols>
  <sheetData>
    <row r="2" spans="1:7" ht="30" x14ac:dyDescent="0.25">
      <c r="A2" s="16" t="s">
        <v>0</v>
      </c>
      <c r="B2" s="16"/>
      <c r="C2" s="2" t="s">
        <v>1</v>
      </c>
      <c r="D2" s="15" t="s">
        <v>29</v>
      </c>
      <c r="E2" s="2" t="s">
        <v>2</v>
      </c>
      <c r="F2" s="2" t="s">
        <v>3</v>
      </c>
      <c r="G2" s="2" t="s">
        <v>24</v>
      </c>
    </row>
    <row r="3" spans="1:7" s="1" customFormat="1" x14ac:dyDescent="0.25">
      <c r="A3" s="1" t="s">
        <v>10</v>
      </c>
      <c r="C3" s="4">
        <v>15708149.6</v>
      </c>
      <c r="D3" s="4">
        <f>(C3*100)/$C$26</f>
        <v>11.477137939248196</v>
      </c>
      <c r="E3" s="4">
        <v>10174157.199999999</v>
      </c>
      <c r="F3" s="4">
        <f>C3-E3</f>
        <v>5533992.4000000004</v>
      </c>
      <c r="G3" s="5">
        <f>(E3*100)/C3</f>
        <v>64.769928088792838</v>
      </c>
    </row>
    <row r="4" spans="1:7" x14ac:dyDescent="0.25">
      <c r="B4" t="s">
        <v>5</v>
      </c>
      <c r="C4" s="3">
        <v>11549605.35</v>
      </c>
      <c r="D4" s="3">
        <f t="shared" ref="D4:D26" si="0">(C4*100)/$C$26</f>
        <v>8.438703292323428</v>
      </c>
      <c r="E4" s="3">
        <v>7170573.5599999996</v>
      </c>
      <c r="F4" s="3">
        <f t="shared" ref="F4:F26" si="1">C4-E4</f>
        <v>4379031.79</v>
      </c>
      <c r="G4" s="10">
        <f t="shared" ref="G4:G26" si="2">(E4*100)/C4</f>
        <v>62.085009337570135</v>
      </c>
    </row>
    <row r="5" spans="1:7" x14ac:dyDescent="0.25">
      <c r="B5" t="s">
        <v>26</v>
      </c>
      <c r="C5" s="3">
        <v>102375</v>
      </c>
      <c r="D5" s="3">
        <f t="shared" si="0"/>
        <v>7.4800153197581848E-2</v>
      </c>
      <c r="E5" s="3">
        <v>102375</v>
      </c>
      <c r="F5" s="3">
        <f t="shared" si="1"/>
        <v>0</v>
      </c>
      <c r="G5" s="12">
        <f t="shared" si="2"/>
        <v>100</v>
      </c>
    </row>
    <row r="6" spans="1:7" x14ac:dyDescent="0.25">
      <c r="B6" t="s">
        <v>6</v>
      </c>
      <c r="C6" s="3">
        <v>2293589.37</v>
      </c>
      <c r="D6" s="3">
        <f t="shared" si="0"/>
        <v>1.6758079242817607</v>
      </c>
      <c r="E6" s="3">
        <v>1509855.6</v>
      </c>
      <c r="F6" s="3">
        <f t="shared" si="1"/>
        <v>783733.77</v>
      </c>
      <c r="G6" s="10">
        <f t="shared" si="2"/>
        <v>65.829377296076316</v>
      </c>
    </row>
    <row r="7" spans="1:7" x14ac:dyDescent="0.25">
      <c r="B7" t="s">
        <v>7</v>
      </c>
      <c r="C7" s="3">
        <v>1655850.98</v>
      </c>
      <c r="D7" s="3">
        <f t="shared" si="0"/>
        <v>1.2098452451903887</v>
      </c>
      <c r="E7" s="3">
        <v>1368763.04</v>
      </c>
      <c r="F7" s="3">
        <f t="shared" si="1"/>
        <v>287087.93999999994</v>
      </c>
      <c r="G7" s="10">
        <f t="shared" si="2"/>
        <v>82.662211547563302</v>
      </c>
    </row>
    <row r="8" spans="1:7" s="1" customFormat="1" x14ac:dyDescent="0.25">
      <c r="A8" s="1" t="s">
        <v>8</v>
      </c>
      <c r="C8" s="4">
        <v>44982180.520000003</v>
      </c>
      <c r="D8" s="4">
        <f t="shared" si="0"/>
        <v>32.866168440119971</v>
      </c>
      <c r="E8" s="4">
        <v>22331393.399999999</v>
      </c>
      <c r="F8" s="4">
        <f t="shared" si="1"/>
        <v>22650787.120000005</v>
      </c>
      <c r="G8" s="5">
        <f t="shared" si="2"/>
        <v>49.644977504082988</v>
      </c>
    </row>
    <row r="9" spans="1:7" s="1" customFormat="1" x14ac:dyDescent="0.25">
      <c r="B9" s="6" t="s">
        <v>27</v>
      </c>
      <c r="C9" s="3">
        <v>27837181.75</v>
      </c>
      <c r="D9" s="3">
        <f t="shared" si="0"/>
        <v>20.339198627486493</v>
      </c>
      <c r="E9" s="3">
        <v>16946983.030000001</v>
      </c>
      <c r="F9" s="3">
        <f t="shared" si="1"/>
        <v>10890198.719999999</v>
      </c>
      <c r="G9" s="10">
        <f t="shared" si="2"/>
        <v>60.878946662766964</v>
      </c>
    </row>
    <row r="10" spans="1:7" x14ac:dyDescent="0.25">
      <c r="B10" t="s">
        <v>9</v>
      </c>
      <c r="C10" s="3">
        <v>14988251.65</v>
      </c>
      <c r="D10" s="3">
        <f t="shared" si="0"/>
        <v>10.951145490441114</v>
      </c>
      <c r="E10" s="3">
        <v>5046594.95</v>
      </c>
      <c r="F10" s="3">
        <f t="shared" si="1"/>
        <v>9941656.6999999993</v>
      </c>
      <c r="G10" s="10">
        <f t="shared" si="2"/>
        <v>33.67033772748271</v>
      </c>
    </row>
    <row r="11" spans="1:7" s="1" customFormat="1" x14ac:dyDescent="0.25">
      <c r="A11" s="1" t="s">
        <v>4</v>
      </c>
      <c r="C11" s="4">
        <v>23733232.149999999</v>
      </c>
      <c r="D11" s="4">
        <f t="shared" si="0"/>
        <v>17.340653486630281</v>
      </c>
      <c r="E11" s="4">
        <v>16028645.199999999</v>
      </c>
      <c r="F11" s="4">
        <f t="shared" si="1"/>
        <v>7704586.9499999993</v>
      </c>
      <c r="G11" s="5">
        <f t="shared" si="2"/>
        <v>67.53671433665221</v>
      </c>
    </row>
    <row r="12" spans="1:7" x14ac:dyDescent="0.25">
      <c r="B12" t="s">
        <v>11</v>
      </c>
      <c r="C12" s="3">
        <v>1209943.76</v>
      </c>
      <c r="D12" s="3">
        <f t="shared" si="0"/>
        <v>0.88404374709116684</v>
      </c>
      <c r="E12" s="3">
        <v>287151.65999999997</v>
      </c>
      <c r="F12" s="3">
        <f t="shared" si="1"/>
        <v>922792.10000000009</v>
      </c>
      <c r="G12" s="10">
        <f t="shared" si="2"/>
        <v>23.732645226419447</v>
      </c>
    </row>
    <row r="13" spans="1:7" x14ac:dyDescent="0.25">
      <c r="B13" t="s">
        <v>20</v>
      </c>
      <c r="C13" s="3">
        <v>129266.24000000001</v>
      </c>
      <c r="D13" s="3">
        <f t="shared" si="0"/>
        <v>9.4448200784130729E-2</v>
      </c>
      <c r="E13" s="3">
        <v>95102.54</v>
      </c>
      <c r="F13" s="3">
        <f t="shared" si="1"/>
        <v>34163.700000000012</v>
      </c>
      <c r="G13" s="10">
        <f t="shared" si="2"/>
        <v>73.571057686833001</v>
      </c>
    </row>
    <row r="14" spans="1:7" x14ac:dyDescent="0.25">
      <c r="B14" t="s">
        <v>28</v>
      </c>
      <c r="C14" s="3">
        <v>18487153.640000001</v>
      </c>
      <c r="D14" s="3">
        <f t="shared" si="0"/>
        <v>13.507613425731213</v>
      </c>
      <c r="E14" s="3">
        <v>14235659.039999999</v>
      </c>
      <c r="F14" s="3">
        <f t="shared" si="1"/>
        <v>4251494.6000000015</v>
      </c>
      <c r="G14" s="11">
        <f t="shared" si="2"/>
        <v>77.002979026467372</v>
      </c>
    </row>
    <row r="15" spans="1:7" x14ac:dyDescent="0.25">
      <c r="B15" t="s">
        <v>12</v>
      </c>
      <c r="C15" s="3">
        <v>2386438.41</v>
      </c>
      <c r="D15" s="3">
        <f t="shared" si="0"/>
        <v>1.7436479478836986</v>
      </c>
      <c r="E15" s="3">
        <v>392113.25</v>
      </c>
      <c r="F15" s="3">
        <f t="shared" si="1"/>
        <v>1994325.1600000001</v>
      </c>
      <c r="G15" s="10">
        <f t="shared" si="2"/>
        <v>16.430897539903405</v>
      </c>
    </row>
    <row r="16" spans="1:7" x14ac:dyDescent="0.25">
      <c r="B16" t="s">
        <v>13</v>
      </c>
      <c r="C16" s="3">
        <v>65936.639999999999</v>
      </c>
      <c r="D16" s="3">
        <f t="shared" si="0"/>
        <v>4.8176515490440081E-2</v>
      </c>
      <c r="E16" s="3">
        <v>28662</v>
      </c>
      <c r="F16" s="3">
        <f t="shared" si="1"/>
        <v>37274.639999999999</v>
      </c>
      <c r="G16" s="10">
        <f t="shared" si="2"/>
        <v>43.469002970124045</v>
      </c>
    </row>
    <row r="17" spans="1:7" x14ac:dyDescent="0.25">
      <c r="A17" s="7" t="s">
        <v>23</v>
      </c>
      <c r="C17" s="4">
        <v>0</v>
      </c>
      <c r="D17" s="4">
        <f t="shared" si="0"/>
        <v>0</v>
      </c>
      <c r="E17" s="4">
        <v>0</v>
      </c>
      <c r="F17" s="4">
        <f t="shared" si="1"/>
        <v>0</v>
      </c>
      <c r="G17" s="5">
        <v>0</v>
      </c>
    </row>
    <row r="18" spans="1:7" s="1" customFormat="1" x14ac:dyDescent="0.25">
      <c r="A18" s="1" t="s">
        <v>14</v>
      </c>
      <c r="C18" s="4">
        <v>492250</v>
      </c>
      <c r="D18" s="4">
        <f t="shared" si="0"/>
        <v>0.35966178668141313</v>
      </c>
      <c r="E18" s="4">
        <v>191822.74</v>
      </c>
      <c r="F18" s="4">
        <f t="shared" si="1"/>
        <v>300427.26</v>
      </c>
      <c r="G18" s="5">
        <f t="shared" si="2"/>
        <v>38.968560690705942</v>
      </c>
    </row>
    <row r="19" spans="1:7" x14ac:dyDescent="0.25">
      <c r="B19" t="s">
        <v>15</v>
      </c>
      <c r="C19" s="3">
        <v>270654.84999999998</v>
      </c>
      <c r="D19" s="3">
        <f t="shared" si="0"/>
        <v>0.19775359456574881</v>
      </c>
      <c r="E19" s="3">
        <v>25502.720000000001</v>
      </c>
      <c r="F19" s="3">
        <f t="shared" si="1"/>
        <v>245152.12999999998</v>
      </c>
      <c r="G19" s="10">
        <f t="shared" si="2"/>
        <v>9.4225985604913429</v>
      </c>
    </row>
    <row r="20" spans="1:7" x14ac:dyDescent="0.25">
      <c r="B20" t="s">
        <v>16</v>
      </c>
      <c r="C20" s="3">
        <v>221595.15</v>
      </c>
      <c r="D20" s="3">
        <f t="shared" si="0"/>
        <v>0.16190819211566426</v>
      </c>
      <c r="E20" s="3">
        <v>166320.01999999999</v>
      </c>
      <c r="F20" s="3">
        <f t="shared" si="1"/>
        <v>55275.130000000005</v>
      </c>
      <c r="G20" s="10">
        <f t="shared" si="2"/>
        <v>75.055803342266287</v>
      </c>
    </row>
    <row r="21" spans="1:7" s="1" customFormat="1" x14ac:dyDescent="0.25">
      <c r="A21" s="8" t="s">
        <v>17</v>
      </c>
      <c r="C21" s="4">
        <v>51948880.68</v>
      </c>
      <c r="D21" s="4">
        <f t="shared" si="0"/>
        <v>37.956378347320147</v>
      </c>
      <c r="E21" s="4">
        <v>46092923.689999998</v>
      </c>
      <c r="F21" s="4">
        <f t="shared" si="1"/>
        <v>5855956.9900000021</v>
      </c>
      <c r="G21" s="11">
        <f t="shared" si="2"/>
        <v>88.727462626053253</v>
      </c>
    </row>
    <row r="22" spans="1:7" s="1" customFormat="1" x14ac:dyDescent="0.25">
      <c r="A22" s="8"/>
      <c r="B22" s="6" t="s">
        <v>25</v>
      </c>
      <c r="C22" s="17">
        <v>51948880.68</v>
      </c>
      <c r="D22" s="3">
        <f t="shared" si="0"/>
        <v>37.956378347320147</v>
      </c>
      <c r="E22" s="3">
        <v>46092923.689999998</v>
      </c>
      <c r="F22" s="3">
        <f t="shared" si="1"/>
        <v>5855956.9900000021</v>
      </c>
      <c r="G22" s="11">
        <f t="shared" si="2"/>
        <v>88.727462626053253</v>
      </c>
    </row>
    <row r="23" spans="1:7" x14ac:dyDescent="0.25">
      <c r="A23" s="9" t="s">
        <v>21</v>
      </c>
      <c r="C23" s="4">
        <v>0</v>
      </c>
      <c r="D23" s="4">
        <f t="shared" si="0"/>
        <v>0</v>
      </c>
      <c r="E23" s="4">
        <v>0</v>
      </c>
      <c r="F23" s="4">
        <f t="shared" si="1"/>
        <v>0</v>
      </c>
      <c r="G23" s="10">
        <v>0</v>
      </c>
    </row>
    <row r="24" spans="1:7" s="1" customFormat="1" x14ac:dyDescent="0.25">
      <c r="A24" s="9" t="s">
        <v>22</v>
      </c>
      <c r="C24" s="4">
        <v>0</v>
      </c>
      <c r="D24" s="4">
        <f t="shared" si="0"/>
        <v>0</v>
      </c>
      <c r="E24" s="4">
        <v>0</v>
      </c>
      <c r="F24" s="4">
        <f t="shared" si="1"/>
        <v>0</v>
      </c>
      <c r="G24" s="10">
        <v>0</v>
      </c>
    </row>
    <row r="25" spans="1:7" x14ac:dyDescent="0.25">
      <c r="A25" s="8" t="s">
        <v>18</v>
      </c>
      <c r="C25" s="4">
        <v>0</v>
      </c>
      <c r="D25" s="4">
        <f t="shared" si="0"/>
        <v>0</v>
      </c>
      <c r="E25" s="4">
        <v>0</v>
      </c>
      <c r="F25" s="4">
        <f t="shared" si="1"/>
        <v>0</v>
      </c>
      <c r="G25" s="10">
        <v>0</v>
      </c>
    </row>
    <row r="26" spans="1:7" x14ac:dyDescent="0.25">
      <c r="A26" s="1" t="s">
        <v>19</v>
      </c>
      <c r="C26" s="4">
        <v>136864692.94999999</v>
      </c>
      <c r="D26" s="4">
        <f t="shared" si="0"/>
        <v>100</v>
      </c>
      <c r="E26" s="4">
        <v>94818942.230000004</v>
      </c>
      <c r="F26" s="4">
        <f t="shared" si="1"/>
        <v>42045750.719999984</v>
      </c>
      <c r="G26" s="5">
        <f t="shared" si="2"/>
        <v>69.279329961774494</v>
      </c>
    </row>
    <row r="31" spans="1:7" x14ac:dyDescent="0.25">
      <c r="B31" s="18" t="s">
        <v>0</v>
      </c>
      <c r="C31" s="19" t="s">
        <v>30</v>
      </c>
    </row>
    <row r="32" spans="1:7" x14ac:dyDescent="0.25">
      <c r="B32" s="22" t="s">
        <v>23</v>
      </c>
      <c r="C32" s="21">
        <v>0</v>
      </c>
    </row>
    <row r="33" spans="2:3" x14ac:dyDescent="0.25">
      <c r="B33" s="24" t="s">
        <v>21</v>
      </c>
      <c r="C33" s="21">
        <v>0</v>
      </c>
    </row>
    <row r="34" spans="2:3" x14ac:dyDescent="0.25">
      <c r="B34" s="24" t="s">
        <v>22</v>
      </c>
      <c r="C34" s="21">
        <v>0</v>
      </c>
    </row>
    <row r="35" spans="2:3" x14ac:dyDescent="0.25">
      <c r="B35" s="23" t="s">
        <v>18</v>
      </c>
      <c r="C35" s="21">
        <v>0</v>
      </c>
    </row>
    <row r="36" spans="2:3" x14ac:dyDescent="0.25">
      <c r="B36" s="20" t="s">
        <v>14</v>
      </c>
      <c r="C36" s="21">
        <v>0.35966178668141313</v>
      </c>
    </row>
    <row r="37" spans="2:3" x14ac:dyDescent="0.25">
      <c r="B37" s="20" t="s">
        <v>10</v>
      </c>
      <c r="C37" s="21">
        <v>11.477137939248196</v>
      </c>
    </row>
    <row r="38" spans="2:3" x14ac:dyDescent="0.25">
      <c r="B38" s="20" t="s">
        <v>4</v>
      </c>
      <c r="C38" s="21">
        <v>17.340653486630281</v>
      </c>
    </row>
    <row r="39" spans="2:3" x14ac:dyDescent="0.25">
      <c r="B39" s="20" t="s">
        <v>8</v>
      </c>
      <c r="C39" s="21">
        <v>32.866168440119971</v>
      </c>
    </row>
    <row r="40" spans="2:3" x14ac:dyDescent="0.25">
      <c r="B40" s="23" t="s">
        <v>17</v>
      </c>
      <c r="C40" s="21">
        <v>37.956378347320147</v>
      </c>
    </row>
    <row r="41" spans="2:3" x14ac:dyDescent="0.25">
      <c r="B41" s="13"/>
      <c r="C41" s="14">
        <f>SUM(C32:C40)</f>
        <v>100</v>
      </c>
    </row>
  </sheetData>
  <sortState xmlns:xlrd2="http://schemas.microsoft.com/office/spreadsheetml/2017/richdata2" ref="B32:C40">
    <sortCondition ref="C40"/>
  </sortState>
  <mergeCells count="1">
    <mergeCell ref="A2:B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Análisis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IAP</dc:creator>
  <cp:lastModifiedBy>Anna Karenina Velarde</cp:lastModifiedBy>
  <dcterms:created xsi:type="dcterms:W3CDTF">2023-08-16T18:51:49Z</dcterms:created>
  <dcterms:modified xsi:type="dcterms:W3CDTF">2024-02-13T05:47:07Z</dcterms:modified>
</cp:coreProperties>
</file>