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024\14 de mayo\"/>
    </mc:Choice>
  </mc:AlternateContent>
  <xr:revisionPtr revIDLastSave="0" documentId="13_ncr:1_{6FE95672-3F85-4045-8B69-AFF6C54A4C29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F3" i="1"/>
  <c r="I3" i="1" s="1"/>
  <c r="F4" i="1"/>
  <c r="I4" i="1" s="1"/>
  <c r="F5" i="1"/>
  <c r="I5" i="1" s="1"/>
  <c r="F6" i="1"/>
  <c r="I6" i="1" s="1"/>
  <c r="F7" i="1"/>
  <c r="I7" i="1" s="1"/>
  <c r="F8" i="1"/>
  <c r="J8" i="1" s="1"/>
  <c r="F9" i="1"/>
  <c r="I9" i="1" s="1"/>
  <c r="F10" i="1"/>
  <c r="J10" i="1" s="1"/>
  <c r="F11" i="1"/>
  <c r="J11" i="1" s="1"/>
  <c r="F12" i="1"/>
  <c r="I12" i="1" s="1"/>
  <c r="F13" i="1"/>
  <c r="I13" i="1" s="1"/>
  <c r="F14" i="1"/>
  <c r="J14" i="1" s="1"/>
  <c r="F15" i="1"/>
  <c r="J15" i="1" s="1"/>
  <c r="F16" i="1"/>
  <c r="I16" i="1" s="1"/>
  <c r="F17" i="1"/>
  <c r="J17" i="1" s="1"/>
  <c r="F18" i="1"/>
  <c r="J18" i="1" s="1"/>
  <c r="F19" i="1"/>
  <c r="I19" i="1" s="1"/>
  <c r="F20" i="1"/>
  <c r="J20" i="1" s="1"/>
  <c r="F21" i="1"/>
  <c r="F22" i="1"/>
  <c r="F23" i="1"/>
  <c r="F24" i="1"/>
  <c r="F25" i="1"/>
  <c r="G25" i="1" s="1"/>
  <c r="F2" i="1"/>
  <c r="D2" i="1"/>
  <c r="C31" i="1"/>
  <c r="G21" i="1"/>
  <c r="I17" i="1"/>
  <c r="I2" i="1"/>
  <c r="J5" i="1"/>
  <c r="J9" i="1"/>
  <c r="J2" i="1"/>
  <c r="I8" i="1" l="1"/>
  <c r="J4" i="1"/>
  <c r="G6" i="1"/>
  <c r="I20" i="1"/>
  <c r="J12" i="1"/>
  <c r="J16" i="1"/>
  <c r="J19" i="1"/>
  <c r="G18" i="1"/>
  <c r="I15" i="1"/>
  <c r="G14" i="1"/>
  <c r="J13" i="1"/>
  <c r="I11" i="1"/>
  <c r="G10" i="1"/>
  <c r="J7" i="1"/>
  <c r="J3" i="1"/>
  <c r="G3" i="1"/>
  <c r="J6" i="1"/>
  <c r="J25" i="1"/>
  <c r="I10" i="1"/>
  <c r="G24" i="1"/>
  <c r="G17" i="1"/>
  <c r="G13" i="1"/>
  <c r="G9" i="1"/>
  <c r="G5" i="1"/>
  <c r="I18" i="1"/>
  <c r="I14" i="1"/>
  <c r="G23" i="1"/>
  <c r="G20" i="1"/>
  <c r="G16" i="1"/>
  <c r="G12" i="1"/>
  <c r="G8" i="1"/>
  <c r="G4" i="1"/>
  <c r="I25" i="1"/>
  <c r="G2" i="1"/>
  <c r="G22" i="1"/>
  <c r="G19" i="1"/>
  <c r="G15" i="1"/>
  <c r="G11" i="1"/>
  <c r="G7" i="1"/>
</calcChain>
</file>

<file path=xl/sharedStrings.xml><?xml version="1.0" encoding="utf-8"?>
<sst xmlns="http://schemas.openxmlformats.org/spreadsheetml/2006/main" count="44" uniqueCount="37">
  <si>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</si>
  <si>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</si>
  <si>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</si>
  <si>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</si>
  <si>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</si>
  <si>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</si>
  <si>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</si>
  <si>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</si>
  <si>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</si>
  <si>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</si>
  <si>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</si>
  <si>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</si>
  <si>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</si>
  <si>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</si>
  <si>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</si>
  <si>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</si>
  <si>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</si>
  <si>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</si>
  <si>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</si>
  <si>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Servicios Oficiales</t>
  </si>
  <si>
    <t>Ayudas Sociales</t>
  </si>
  <si>
    <t>Materiales de administración, emisión de documentos y artículos de oficiales</t>
  </si>
  <si>
    <t>Vestuario, blancos, prendas de protección y artículos deportivos</t>
  </si>
  <si>
    <t>Servicios profesionales, científicos, técnicos y otros servicios</t>
  </si>
  <si>
    <t>Servicios de traslado y viáticos</t>
  </si>
  <si>
    <t>Otros servicios generales</t>
  </si>
  <si>
    <t xml:space="preserve">Monto 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</si>
  <si>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</si>
  <si>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</si>
  <si>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</si>
  <si>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</si>
  <si>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</si>
  <si>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 xml:space="preserve">Presupuesto Modificado </t>
  </si>
  <si>
    <t>Devengado</t>
  </si>
  <si>
    <t xml:space="preserve">% </t>
  </si>
  <si>
    <t>Activos Intangibles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</si>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</sst>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2" fontId="3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2" fontId="2" fillId="0" borderId="0" xfId="0" applyNumberFormat="1" applyFont="1"/>
    <xf numFmtId="4" fontId="2" fillId="0" borderId="0" xfId="0" applyNumberFormat="1" applyFont="1"/>
    <xf numFmtId="0" fontId="3" fillId="0" borderId="0" xfId="0" applyFont="1"/>
    <xf numFmtId="4" fontId="0" fillId="0" borderId="0" xfId="0" applyNumberFormat="1" applyAlignment="1">
      <alignment vertical="center"/>
    </xf>
    <xf numFmtId="2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Hoja1!$C$28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455-48E8-BDED-EDD92B0D44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455-48E8-BDED-EDD92B0D44B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Hoja1!$B$29:$B$30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Hoja1!$C$29:$C$30</c:f>
              <c:numCache>
                <c:formatCode>#,##0.00</c:formatCode>
                <c:ptCount val="2"/>
                <c:pt idx="0">
                  <c:v>9038223.5</c:v>
                </c:pt>
                <c:pt idx="1">
                  <c:v>15125776.5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B-4533-840E-9259AD0551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IMDA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Hoja1!$C$53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649-4A58-9CE7-580B0B5E3D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649-4A58-9CE7-580B0B5E3D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649-4A58-9CE7-580B0B5E3D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649-4A58-9CE7-580B0B5E3D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649-4A58-9CE7-580B0B5E3DF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Hoja1!$B$54:$B$58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Generales</c:v>
                </c:pt>
                <c:pt idx="4">
                  <c:v>Servicios personales</c:v>
                </c:pt>
              </c:strCache>
            </c:strRef>
          </c:cat>
          <c:val>
            <c:numRef>
              <c:f>Hoja1!$C$54:$C$58</c:f>
              <c:numCache>
                <c:formatCode>#,##0.00</c:formatCode>
                <c:ptCount val="5"/>
                <c:pt idx="0">
                  <c:v>6480</c:v>
                </c:pt>
                <c:pt idx="1">
                  <c:v>350811.6</c:v>
                </c:pt>
                <c:pt idx="2">
                  <c:v>2910184.31</c:v>
                </c:pt>
                <c:pt idx="3">
                  <c:v>3308109.6900000004</c:v>
                </c:pt>
                <c:pt idx="4">
                  <c:v>17588414.399999999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1-43CD-B70C-493B076845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128220</xdr:colOff>
      <xdr:row>31</xdr:row>
      <xdr:rowOff>185371</xdr:rowOff>
    </xdr:from>
    <xdr:to>
      <xdr:col>5</xdr:col>
      <xdr:colOff>897547</xdr:colOff>
      <xdr:row>46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ABFC29-0A36-DB52-1988-053E7086F0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91586</xdr:colOff>
      <xdr:row>61</xdr:row>
      <xdr:rowOff>75466</xdr:rowOff>
    </xdr:from>
    <xdr:to>
      <xdr:col>7</xdr:col>
      <xdr:colOff>14654</xdr:colOff>
      <xdr:row>82</xdr:row>
      <xdr:rowOff>73269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9A35D3-4EE3-3475-4633-9976797FF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1:J59"/>
  <sheetViews>
    <sheetView tabSelected="1" zoomScale="130" zoomScaleNormal="130" workbookViewId="0">
      <selection activeCell="B6" sqref="B6"/>
    </sheetView>
  </sheetViews>
  <sheetFormatPr baseColWidth="10" defaultRowHeight="15" x14ac:dyDescent="0.25"/>
  <cols>
    <col min="1" max="1" width="2.5703125" customWidth="1"/>
    <col min="2" max="2" width="50.42578125" customWidth="1"/>
    <col min="3" max="3" width="18.5703125" customWidth="1"/>
    <col min="4" max="4" width="7.85546875" customWidth="1"/>
    <col min="5" max="5" width="18.5703125" customWidth="1"/>
    <col min="6" max="6" width="18.5703125" style="3" customWidth="1"/>
    <col min="7" max="7" width="8" style="3" customWidth="1"/>
    <col min="8" max="8" width="18.5703125" style="3" customWidth="1"/>
    <col min="9" max="9" width="7.85546875" style="23" customWidth="1"/>
    <col min="10" max="10" width="18.5703125" style="3" customWidth="1"/>
  </cols>
  <sheetData>
    <row r="1" spans="1:10" ht="30" x14ac:dyDescent="0.25">
      <c r="A1" s="26" t="s">
        <v>0</v>
      </c>
      <c r="B1" s="26"/>
      <c r="C1" s="18" t="s">
        <v>29</v>
      </c>
      <c r="D1" s="19" t="s">
        <v>30</v>
      </c>
      <c r="E1" s="18" t="s">
        <v>31</v>
      </c>
      <c r="F1" s="18" t="s">
        <v>32</v>
      </c>
      <c r="G1" s="19" t="s">
        <v>30</v>
      </c>
      <c r="H1" s="18" t="s">
        <v>33</v>
      </c>
      <c r="I1" s="20" t="s">
        <v>34</v>
      </c>
      <c r="J1" s="2" t="s">
        <v>2</v>
      </c>
    </row>
    <row r="2" spans="1:10" s="7" customFormat="1" x14ac:dyDescent="0.25">
      <c r="A2" s="7" t="s">
        <v>8</v>
      </c>
      <c r="C2" s="22">
        <v>17588414.399999999</v>
      </c>
      <c r="D2" s="21">
        <f t="shared" ref="D2:D20" si="0">(C2*100)/$C$25</f>
        <v>73.900900840336121</v>
      </c>
      <c r="E2" s="22">
        <v>0</v>
      </c>
      <c r="F2" s="22">
        <f>C2+E2</f>
        <v>17588414.399999999</v>
      </c>
      <c r="G2" s="22">
        <f t="shared" ref="G2:G25" si="1">(F2*100)/$F$25</f>
        <v>72.787677536831637</v>
      </c>
      <c r="H2" s="22">
        <v>5918827.2800000003</v>
      </c>
      <c r="I2" s="21">
        <f t="shared" ref="I2:I20" si="2">(H2*100)/F2</f>
        <v>33.651852551302184</v>
      </c>
      <c r="J2" s="22">
        <f t="shared" ref="J2:J20" si="3">F2-H2</f>
        <v>11669587.119999997</v>
      </c>
    </row>
    <row r="3" spans="1:10" x14ac:dyDescent="0.25">
      <c r="B3" t="s">
        <v>4</v>
      </c>
      <c r="C3" s="3">
        <v>12811322.439999999</v>
      </c>
      <c r="D3" s="25">
        <f t="shared" si="0"/>
        <v>53.829085882352942</v>
      </c>
      <c r="E3" s="3">
        <v>0</v>
      </c>
      <c r="F3" s="3">
        <f t="shared" ref="F3:F25" si="4">C3+E3</f>
        <v>12811322.439999999</v>
      </c>
      <c r="G3" s="3">
        <f t="shared" si="1"/>
        <v>53.018219003476247</v>
      </c>
      <c r="H3" s="3">
        <v>4590490.92</v>
      </c>
      <c r="I3" s="11">
        <f t="shared" si="2"/>
        <v>35.831514986051666</v>
      </c>
      <c r="J3" s="3">
        <f t="shared" si="3"/>
        <v>8220831.5199999996</v>
      </c>
    </row>
    <row r="4" spans="1:10" x14ac:dyDescent="0.25">
      <c r="B4" t="s">
        <v>5</v>
      </c>
      <c r="C4" s="3">
        <v>2654050.37</v>
      </c>
      <c r="D4" s="25">
        <f t="shared" si="0"/>
        <v>11.151472142857143</v>
      </c>
      <c r="E4" s="3">
        <v>150000</v>
      </c>
      <c r="F4" s="3">
        <f t="shared" si="4"/>
        <v>2804050.37</v>
      </c>
      <c r="G4" s="3">
        <f t="shared" si="1"/>
        <v>11.604247516967389</v>
      </c>
      <c r="H4" s="3">
        <v>1064229.92</v>
      </c>
      <c r="I4" s="11">
        <f t="shared" si="2"/>
        <v>37.953309661837494</v>
      </c>
      <c r="J4" s="3">
        <f t="shared" si="3"/>
        <v>1739820.4500000002</v>
      </c>
    </row>
    <row r="5" spans="1:10" s="1" customFormat="1" x14ac:dyDescent="0.25">
      <c r="A5" s="1" t="s">
        <v>6</v>
      </c>
      <c r="C5" s="4">
        <v>3001190.3999999999</v>
      </c>
      <c r="D5" s="5">
        <f t="shared" si="0"/>
        <v>12.610043697478991</v>
      </c>
      <c r="E5" s="4">
        <v>-91006.09</v>
      </c>
      <c r="F5" s="4">
        <f t="shared" si="4"/>
        <v>2910184.31</v>
      </c>
      <c r="G5" s="4">
        <f t="shared" si="1"/>
        <v>12.04347090713458</v>
      </c>
      <c r="H5" s="4">
        <v>1586077.19</v>
      </c>
      <c r="I5" s="21">
        <f t="shared" si="2"/>
        <v>54.500918878227338</v>
      </c>
      <c r="J5" s="4">
        <f t="shared" si="3"/>
        <v>1324107.1200000001</v>
      </c>
    </row>
    <row r="6" spans="1:10" x14ac:dyDescent="0.25">
      <c r="B6" t="s">
        <v>21</v>
      </c>
      <c r="C6" s="3">
        <v>524880</v>
      </c>
      <c r="D6" s="25">
        <f t="shared" si="0"/>
        <v>2.2053781512605042</v>
      </c>
      <c r="E6" s="3">
        <v>26825.58</v>
      </c>
      <c r="F6" s="3">
        <f t="shared" si="4"/>
        <v>551705.57999999996</v>
      </c>
      <c r="G6" s="3">
        <f t="shared" si="1"/>
        <v>2.283171577553385</v>
      </c>
      <c r="H6" s="3">
        <v>255489.55</v>
      </c>
      <c r="I6" s="11">
        <f t="shared" si="2"/>
        <v>46.309038599899608</v>
      </c>
      <c r="J6" s="3">
        <f t="shared" si="3"/>
        <v>296216.02999999997</v>
      </c>
    </row>
    <row r="7" spans="1:10" x14ac:dyDescent="0.25">
      <c r="B7" t="s">
        <v>7</v>
      </c>
      <c r="C7" s="3">
        <v>550800</v>
      </c>
      <c r="D7" s="25">
        <f t="shared" si="0"/>
        <v>2.3142857142857145</v>
      </c>
      <c r="E7" s="3">
        <v>32883</v>
      </c>
      <c r="F7" s="3">
        <f t="shared" si="4"/>
        <v>583683</v>
      </c>
      <c r="G7" s="3">
        <f t="shared" si="1"/>
        <v>2.4155065386525409</v>
      </c>
      <c r="H7" s="3">
        <v>176068.47</v>
      </c>
      <c r="I7" s="11">
        <f t="shared" si="2"/>
        <v>30.16508447222208</v>
      </c>
      <c r="J7" s="3">
        <f t="shared" si="3"/>
        <v>407614.53</v>
      </c>
    </row>
    <row r="8" spans="1:10" x14ac:dyDescent="0.25">
      <c r="B8" t="s">
        <v>22</v>
      </c>
      <c r="C8" s="3">
        <v>1821830.4</v>
      </c>
      <c r="D8" s="25">
        <f t="shared" si="0"/>
        <v>7.6547495798319325</v>
      </c>
      <c r="E8" s="3">
        <v>-148132.67000000001</v>
      </c>
      <c r="F8" s="3">
        <f t="shared" si="4"/>
        <v>1673697.73</v>
      </c>
      <c r="G8" s="3">
        <f t="shared" si="1"/>
        <v>6.9264100728356235</v>
      </c>
      <c r="H8" s="3">
        <v>1139773.3500000001</v>
      </c>
      <c r="I8" s="11">
        <f t="shared" si="2"/>
        <v>68.099115483654273</v>
      </c>
      <c r="J8" s="3">
        <f t="shared" si="3"/>
        <v>533924.37999999989</v>
      </c>
    </row>
    <row r="9" spans="1:10" s="1" customFormat="1" x14ac:dyDescent="0.25">
      <c r="A9" s="1" t="s">
        <v>3</v>
      </c>
      <c r="C9" s="4">
        <v>2966315.2</v>
      </c>
      <c r="D9" s="5">
        <f t="shared" si="0"/>
        <v>12.463509243697478</v>
      </c>
      <c r="E9" s="4">
        <v>341794.49</v>
      </c>
      <c r="F9" s="4">
        <f t="shared" si="4"/>
        <v>3308109.6900000004</v>
      </c>
      <c r="G9" s="4">
        <f t="shared" si="1"/>
        <v>13.690240398940576</v>
      </c>
      <c r="H9" s="4">
        <v>1307307.23</v>
      </c>
      <c r="I9" s="21">
        <f t="shared" si="2"/>
        <v>39.518255212389882</v>
      </c>
      <c r="J9" s="4">
        <f t="shared" si="3"/>
        <v>2000802.4600000004</v>
      </c>
    </row>
    <row r="10" spans="1:10" x14ac:dyDescent="0.25">
      <c r="B10" t="s">
        <v>9</v>
      </c>
      <c r="C10" s="3">
        <v>1075680</v>
      </c>
      <c r="D10" s="25">
        <f t="shared" si="0"/>
        <v>4.5196638655462182</v>
      </c>
      <c r="E10" s="3">
        <v>13657.2</v>
      </c>
      <c r="F10" s="3">
        <f t="shared" si="4"/>
        <v>1089337.2</v>
      </c>
      <c r="G10" s="3">
        <f t="shared" si="1"/>
        <v>4.5080996523754342</v>
      </c>
      <c r="H10" s="3">
        <v>274287</v>
      </c>
      <c r="I10" s="11">
        <f t="shared" si="2"/>
        <v>25.179255789667334</v>
      </c>
      <c r="J10" s="3">
        <f t="shared" si="3"/>
        <v>815050.2</v>
      </c>
    </row>
    <row r="11" spans="1:10" x14ac:dyDescent="0.25">
      <c r="B11" t="s">
        <v>23</v>
      </c>
      <c r="C11" s="3">
        <v>237504</v>
      </c>
      <c r="D11" s="25">
        <f t="shared" si="0"/>
        <v>0.99791596638655466</v>
      </c>
      <c r="E11" s="3">
        <v>-5500</v>
      </c>
      <c r="F11" s="3">
        <f t="shared" si="4"/>
        <v>232004</v>
      </c>
      <c r="G11" s="3">
        <f t="shared" si="1"/>
        <v>0.9601224962754511</v>
      </c>
      <c r="H11" s="3">
        <v>40368</v>
      </c>
      <c r="I11" s="11">
        <f t="shared" si="2"/>
        <v>17.399700005172324</v>
      </c>
      <c r="J11" s="3">
        <f t="shared" si="3"/>
        <v>191636</v>
      </c>
    </row>
    <row r="12" spans="1:10" x14ac:dyDescent="0.25">
      <c r="B12" t="s">
        <v>10</v>
      </c>
      <c r="C12" s="3">
        <v>504360</v>
      </c>
      <c r="D12" s="25">
        <f t="shared" si="0"/>
        <v>2.1191596638655463</v>
      </c>
      <c r="E12" s="3">
        <v>80825.2</v>
      </c>
      <c r="F12" s="3">
        <f t="shared" si="4"/>
        <v>585185.19999999995</v>
      </c>
      <c r="G12" s="3">
        <f t="shared" si="1"/>
        <v>2.4217232246316831</v>
      </c>
      <c r="H12" s="3">
        <v>227134.31</v>
      </c>
      <c r="I12" s="11">
        <f t="shared" si="2"/>
        <v>38.814089966731906</v>
      </c>
      <c r="J12" s="3">
        <f t="shared" si="3"/>
        <v>358050.88999999996</v>
      </c>
    </row>
    <row r="13" spans="1:10" x14ac:dyDescent="0.25">
      <c r="B13" t="s">
        <v>11</v>
      </c>
      <c r="C13" s="3">
        <v>64800</v>
      </c>
      <c r="D13" s="25">
        <f t="shared" si="0"/>
        <v>0.27226890756302519</v>
      </c>
      <c r="E13" s="3">
        <v>-17700</v>
      </c>
      <c r="F13" s="3">
        <f t="shared" si="4"/>
        <v>47100</v>
      </c>
      <c r="G13" s="3">
        <f t="shared" si="1"/>
        <v>0.19491805992385366</v>
      </c>
      <c r="H13" s="3">
        <v>5928.76</v>
      </c>
      <c r="I13" s="11">
        <f t="shared" si="2"/>
        <v>12.5876008492569</v>
      </c>
      <c r="J13" s="3">
        <f t="shared" si="3"/>
        <v>41171.24</v>
      </c>
    </row>
    <row r="14" spans="1:10" x14ac:dyDescent="0.25">
      <c r="B14" s="10" t="s">
        <v>24</v>
      </c>
      <c r="C14" s="24">
        <v>280800</v>
      </c>
      <c r="D14" s="25">
        <f t="shared" si="0"/>
        <v>1.1798319327731093</v>
      </c>
      <c r="E14" s="24">
        <v>88171</v>
      </c>
      <c r="F14" s="3">
        <f t="shared" si="4"/>
        <v>368971</v>
      </c>
      <c r="G14" s="3">
        <f t="shared" si="1"/>
        <v>1.5269450422115545</v>
      </c>
      <c r="H14" s="3">
        <v>284522.34000000003</v>
      </c>
      <c r="I14" s="11">
        <f t="shared" si="2"/>
        <v>77.11238552623378</v>
      </c>
      <c r="J14" s="3">
        <f t="shared" si="3"/>
        <v>84448.659999999974</v>
      </c>
    </row>
    <row r="15" spans="1:10" x14ac:dyDescent="0.25">
      <c r="B15" t="s">
        <v>19</v>
      </c>
      <c r="C15" s="3">
        <v>25920</v>
      </c>
      <c r="D15" s="25">
        <f t="shared" si="0"/>
        <v>0.10890756302521008</v>
      </c>
      <c r="E15" s="3">
        <v>0</v>
      </c>
      <c r="F15" s="3">
        <f t="shared" si="4"/>
        <v>25920</v>
      </c>
      <c r="G15" s="3">
        <f t="shared" si="1"/>
        <v>0.1072670087733819</v>
      </c>
      <c r="H15" s="3">
        <v>7074.38</v>
      </c>
      <c r="I15" s="11">
        <f t="shared" si="2"/>
        <v>27.293132716049382</v>
      </c>
      <c r="J15" s="3">
        <f t="shared" si="3"/>
        <v>18845.62</v>
      </c>
    </row>
    <row r="16" spans="1:10" x14ac:dyDescent="0.25">
      <c r="B16" s="10" t="s">
        <v>25</v>
      </c>
      <c r="C16" s="24">
        <v>669251.19999999995</v>
      </c>
      <c r="D16" s="25">
        <f t="shared" si="0"/>
        <v>2.8119798319327729</v>
      </c>
      <c r="E16" s="24">
        <v>202072.09</v>
      </c>
      <c r="F16" s="3">
        <f t="shared" si="4"/>
        <v>871323.28999999992</v>
      </c>
      <c r="G16" s="3">
        <f t="shared" si="1"/>
        <v>3.6058735722562485</v>
      </c>
      <c r="H16" s="3">
        <v>432784.45</v>
      </c>
      <c r="I16" s="11">
        <f t="shared" si="2"/>
        <v>49.669790187749953</v>
      </c>
      <c r="J16" s="3">
        <f t="shared" si="3"/>
        <v>438538.83999999991</v>
      </c>
    </row>
    <row r="17" spans="1:10" x14ac:dyDescent="0.25">
      <c r="A17" s="6" t="s">
        <v>18</v>
      </c>
      <c r="C17" s="4">
        <v>237600</v>
      </c>
      <c r="D17" s="5">
        <f t="shared" si="0"/>
        <v>0.99831932773109244</v>
      </c>
      <c r="E17" s="4">
        <v>113211.6</v>
      </c>
      <c r="F17" s="4">
        <f t="shared" si="4"/>
        <v>350811.6</v>
      </c>
      <c r="G17" s="4">
        <f t="shared" si="1"/>
        <v>1.451794404899851</v>
      </c>
      <c r="H17" s="4">
        <v>222555</v>
      </c>
      <c r="I17" s="21">
        <f t="shared" si="2"/>
        <v>63.440034480045703</v>
      </c>
      <c r="J17" s="4">
        <f t="shared" si="3"/>
        <v>128256.59999999998</v>
      </c>
    </row>
    <row r="18" spans="1:10" x14ac:dyDescent="0.25">
      <c r="A18" s="6"/>
      <c r="B18" t="s">
        <v>20</v>
      </c>
      <c r="C18" s="3">
        <v>237600</v>
      </c>
      <c r="D18" s="25">
        <f t="shared" si="0"/>
        <v>0.99831932773109244</v>
      </c>
      <c r="E18" s="3">
        <v>113211.6</v>
      </c>
      <c r="F18" s="3">
        <f t="shared" si="4"/>
        <v>350811.6</v>
      </c>
      <c r="G18" s="3">
        <f t="shared" si="1"/>
        <v>1.451794404899851</v>
      </c>
      <c r="H18" s="3">
        <v>222555</v>
      </c>
      <c r="I18" s="11">
        <f t="shared" si="2"/>
        <v>63.440034480045703</v>
      </c>
      <c r="J18" s="3">
        <f t="shared" si="3"/>
        <v>128256.59999999998</v>
      </c>
    </row>
    <row r="19" spans="1:10" s="1" customFormat="1" x14ac:dyDescent="0.25">
      <c r="A19" s="1" t="s">
        <v>12</v>
      </c>
      <c r="C19" s="4">
        <v>6480</v>
      </c>
      <c r="D19" s="5">
        <f t="shared" si="0"/>
        <v>2.7226890756302521E-2</v>
      </c>
      <c r="E19" s="4">
        <v>0</v>
      </c>
      <c r="F19" s="4">
        <f t="shared" si="4"/>
        <v>6480</v>
      </c>
      <c r="G19" s="4">
        <f t="shared" si="1"/>
        <v>2.6816752193345474E-2</v>
      </c>
      <c r="H19" s="4">
        <v>3456.8</v>
      </c>
      <c r="I19" s="21">
        <f t="shared" si="2"/>
        <v>53.345679012345677</v>
      </c>
      <c r="J19" s="4">
        <f t="shared" si="3"/>
        <v>3023.2</v>
      </c>
    </row>
    <row r="20" spans="1:10" x14ac:dyDescent="0.25">
      <c r="B20" t="s">
        <v>35</v>
      </c>
      <c r="C20" s="3">
        <v>6480</v>
      </c>
      <c r="D20" s="25">
        <f t="shared" si="0"/>
        <v>2.7226890756302521E-2</v>
      </c>
      <c r="E20" s="3">
        <v>0</v>
      </c>
      <c r="F20" s="3">
        <f t="shared" si="4"/>
        <v>6480</v>
      </c>
      <c r="G20" s="3">
        <f t="shared" si="1"/>
        <v>2.6816752193345474E-2</v>
      </c>
      <c r="H20" s="3">
        <v>3456.8</v>
      </c>
      <c r="I20" s="11">
        <f t="shared" si="2"/>
        <v>53.345679012345677</v>
      </c>
      <c r="J20" s="3">
        <f t="shared" si="3"/>
        <v>3023.2</v>
      </c>
    </row>
    <row r="21" spans="1:10" s="1" customFormat="1" x14ac:dyDescent="0.25">
      <c r="A21" s="7" t="s">
        <v>13</v>
      </c>
      <c r="C21" s="4">
        <v>0</v>
      </c>
      <c r="D21" s="4">
        <v>0</v>
      </c>
      <c r="E21" s="4">
        <v>0</v>
      </c>
      <c r="F21" s="4">
        <f t="shared" si="4"/>
        <v>0</v>
      </c>
      <c r="G21" s="4">
        <f t="shared" si="1"/>
        <v>0</v>
      </c>
      <c r="H21" s="4">
        <v>0</v>
      </c>
      <c r="I21" s="22">
        <v>0</v>
      </c>
      <c r="J21" s="4">
        <v>0</v>
      </c>
    </row>
    <row r="22" spans="1:10" x14ac:dyDescent="0.25">
      <c r="A22" s="8" t="s">
        <v>16</v>
      </c>
      <c r="C22" s="4">
        <v>0</v>
      </c>
      <c r="D22" s="4">
        <v>0</v>
      </c>
      <c r="E22" s="4">
        <v>0</v>
      </c>
      <c r="F22" s="4">
        <f t="shared" si="4"/>
        <v>0</v>
      </c>
      <c r="G22" s="4">
        <f t="shared" si="1"/>
        <v>0</v>
      </c>
      <c r="H22" s="4">
        <v>0</v>
      </c>
      <c r="I22" s="22">
        <v>0</v>
      </c>
      <c r="J22" s="4">
        <v>0</v>
      </c>
    </row>
    <row r="23" spans="1:10" s="1" customFormat="1" x14ac:dyDescent="0.25">
      <c r="A23" s="8" t="s">
        <v>17</v>
      </c>
      <c r="C23" s="4">
        <v>0</v>
      </c>
      <c r="D23" s="4">
        <v>0</v>
      </c>
      <c r="E23" s="4">
        <v>0</v>
      </c>
      <c r="F23" s="4">
        <f t="shared" si="4"/>
        <v>0</v>
      </c>
      <c r="G23" s="4">
        <f t="shared" si="1"/>
        <v>0</v>
      </c>
      <c r="H23" s="4">
        <v>0</v>
      </c>
      <c r="I23" s="22">
        <v>0</v>
      </c>
      <c r="J23" s="4">
        <v>0</v>
      </c>
    </row>
    <row r="24" spans="1:10" x14ac:dyDescent="0.25">
      <c r="A24" s="7" t="s">
        <v>14</v>
      </c>
      <c r="C24" s="4">
        <v>0</v>
      </c>
      <c r="D24" s="4">
        <v>0</v>
      </c>
      <c r="E24" s="4">
        <v>0</v>
      </c>
      <c r="F24" s="4">
        <f t="shared" si="4"/>
        <v>0</v>
      </c>
      <c r="G24" s="4">
        <f t="shared" si="1"/>
        <v>0</v>
      </c>
      <c r="H24" s="4">
        <v>0</v>
      </c>
      <c r="I24" s="22">
        <v>0</v>
      </c>
      <c r="J24" s="4">
        <v>0</v>
      </c>
    </row>
    <row r="25" spans="1:10" x14ac:dyDescent="0.25">
      <c r="A25" s="1" t="s">
        <v>15</v>
      </c>
      <c r="C25" s="4">
        <v>23800000</v>
      </c>
      <c r="D25" s="1"/>
      <c r="E25" s="4">
        <v>364000</v>
      </c>
      <c r="F25" s="4">
        <f t="shared" si="4"/>
        <v>24164000</v>
      </c>
      <c r="G25" s="4">
        <f t="shared" si="1"/>
        <v>100</v>
      </c>
      <c r="H25" s="4">
        <v>9038223.5</v>
      </c>
      <c r="I25" s="21">
        <f>(H25*100)/F25</f>
        <v>37.403672819069691</v>
      </c>
      <c r="J25" s="4">
        <f>F25-H25</f>
        <v>15125776.5</v>
      </c>
    </row>
    <row r="28" spans="1:10" x14ac:dyDescent="0.25">
      <c r="B28" s="12" t="s">
        <v>1</v>
      </c>
      <c r="C28" s="13" t="s">
        <v>26</v>
      </c>
    </row>
    <row r="29" spans="1:10" x14ac:dyDescent="0.25">
      <c r="B29" s="14" t="s">
        <v>27</v>
      </c>
      <c r="C29" s="15">
        <v>9038223.5</v>
      </c>
    </row>
    <row r="30" spans="1:10" x14ac:dyDescent="0.25">
      <c r="B30" s="14" t="s">
        <v>28</v>
      </c>
      <c r="C30" s="15">
        <v>15125776.5</v>
      </c>
    </row>
    <row r="31" spans="1:10" x14ac:dyDescent="0.25">
      <c r="B31" s="14"/>
      <c r="C31" s="15">
        <f>SUM(C29:C30)</f>
        <v>24164000</v>
      </c>
    </row>
    <row r="47" spans="4:5" x14ac:dyDescent="0.25">
      <c r="D47" s="9"/>
      <c r="E47" s="9"/>
    </row>
    <row r="48" spans="4:5" x14ac:dyDescent="0.25">
      <c r="D48" s="23"/>
      <c r="E48" s="23"/>
    </row>
    <row r="50" spans="2:5" x14ac:dyDescent="0.25">
      <c r="D50" s="10"/>
      <c r="E50" s="10"/>
    </row>
    <row r="53" spans="2:5" x14ac:dyDescent="0.25">
      <c r="B53" s="12" t="s">
        <v>0</v>
      </c>
      <c r="C53" s="13" t="s">
        <v>36</v>
      </c>
    </row>
    <row r="54" spans="2:5" x14ac:dyDescent="0.25">
      <c r="B54" s="14" t="s">
        <v>12</v>
      </c>
      <c r="C54" s="15">
        <v>6480</v>
      </c>
    </row>
    <row r="55" spans="2:5" x14ac:dyDescent="0.25">
      <c r="B55" s="14" t="s">
        <v>18</v>
      </c>
      <c r="C55" s="15">
        <v>350811.6</v>
      </c>
    </row>
    <row r="56" spans="2:5" x14ac:dyDescent="0.25">
      <c r="B56" s="14" t="s">
        <v>6</v>
      </c>
      <c r="C56" s="15">
        <v>2910184.31</v>
      </c>
    </row>
    <row r="57" spans="2:5" x14ac:dyDescent="0.25">
      <c r="B57" s="16" t="s">
        <v>3</v>
      </c>
      <c r="C57" s="15">
        <v>3308109.6900000004</v>
      </c>
    </row>
    <row r="58" spans="2:5" x14ac:dyDescent="0.25">
      <c r="B58" s="17" t="s">
        <v>8</v>
      </c>
      <c r="C58" s="15">
        <v>17588414.399999999</v>
      </c>
    </row>
    <row r="59" spans="2:5" x14ac:dyDescent="0.25">
      <c r="B59" s="14"/>
      <c r="C59" s="15">
        <f>SUM(C54:C58)</f>
        <v>24164000</v>
      </c>
    </row>
  </sheetData>
  <sortState xmlns:xlrd2="http://schemas.microsoft.com/office/spreadsheetml/2017/richdata2" ref="B54:C59">
    <sortCondition ref="C59"/>
  </sortState>
  <mergeCells count="1">
    <mergeCell ref="A1:B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21" sqref="B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2024-05-27T23:08:57Z</dcterms:modified>
</cp:coreProperties>
</file>