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4 de mayo\"/>
    </mc:Choice>
  </mc:AlternateContent>
  <xr:revisionPtr revIDLastSave="0" documentId="13_ncr:1_{B921F27E-3DCE-4FC0-8F26-6FF7B95BB7C0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43" i="1" l="1"/>
  <c r="I27" i="1"/>
  <c r="J27" i="1"/>
  <c r="G27" i="1"/>
  <c r="D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8" i="1"/>
  <c r="I29" i="1"/>
  <c r="I30" i="1"/>
  <c r="I31" i="1"/>
  <c r="I32" i="1"/>
  <c r="I3" i="1"/>
  <c r="J18" i="1"/>
  <c r="J19" i="1"/>
  <c r="J20" i="1"/>
  <c r="J21" i="1"/>
  <c r="J22" i="1"/>
  <c r="J1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0" i="1"/>
  <c r="G31" i="1"/>
  <c r="G32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" i="1"/>
  <c r="J32" i="1" l="1"/>
  <c r="J23" i="1" l="1"/>
  <c r="J24" i="1"/>
  <c r="J25" i="1"/>
  <c r="J26" i="1"/>
  <c r="J28" i="1"/>
  <c r="J29" i="1"/>
  <c r="J30" i="1"/>
  <c r="J31" i="1"/>
  <c r="J17" i="1"/>
  <c r="J16" i="1"/>
  <c r="J14" i="1"/>
  <c r="J13" i="1"/>
  <c r="J12" i="1"/>
  <c r="J11" i="1"/>
  <c r="J10" i="1"/>
  <c r="J9" i="1"/>
  <c r="J8" i="1"/>
  <c r="J5" i="1"/>
  <c r="J6" i="1"/>
  <c r="J7" i="1"/>
  <c r="J4" i="1"/>
  <c r="J3" i="1"/>
</calcChain>
</file>

<file path=xl/sharedStrings.xml><?xml version="1.0" encoding="utf-8"?>
<sst xmlns="http://schemas.openxmlformats.org/spreadsheetml/2006/main" count="59" uniqueCount="49">
  <si>
    <t xml:space="preserve">Concepto 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</si>
  <si>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</si>
  <si>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</si>
  <si>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</si>
  <si>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</si>
  <si>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</si>
  <si>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</si>
  <si>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</si>
  <si>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</si>
  <si>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</si>
  <si>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</si>
  <si>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</si>
  <si>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</si>
  <si>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</si>
  <si>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</si>
  <si>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</si>
  <si>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</si>
  <si>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</si>
  <si>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</si>
  <si>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</si>
  <si>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</si>
  <si>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</si>
  <si>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</si>
  <si>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</si>
  <si>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</si>
  <si>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</si>
  <si>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</si>
  <si>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</si>
  <si>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</si>
  <si>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</si>
  <si>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</si>
  <si>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</si>
  <si>
    <t>Presupuesto aprobado</t>
  </si>
  <si>
    <t>Presupuesto modificado</t>
  </si>
  <si>
    <t>Porcentaje</t>
  </si>
  <si>
    <t xml:space="preserve">Servicios Profesionales, cientificos, Técnicos y Otros Servicios </t>
  </si>
  <si>
    <t>Otros servicios generales</t>
  </si>
  <si>
    <t>Transferencias, asignaciones, subsidios y otras ayudas</t>
  </si>
  <si>
    <t>Transferencias al resto del sector público</t>
  </si>
  <si>
    <t>Ayudas sociales</t>
  </si>
  <si>
    <t>Pensiones y jubilaciones</t>
  </si>
  <si>
    <t>Cuenta</t>
  </si>
  <si>
    <t>Monto</t>
  </si>
  <si>
    <t xml:space="preserve">Aumentos / Disminución </t>
  </si>
  <si>
    <t>Activos intangibles</t>
  </si>
  <si>
    <t>Presupuesto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</si>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</sst>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9" fontId="1" fillId="0" borderId="1" xfId="1" applyFont="1" applyBorder="1"/>
    <xf numFmtId="9" fontId="0" fillId="0" borderId="0" xfId="1" applyFont="1" applyBorder="1"/>
    <xf numFmtId="9" fontId="1" fillId="0" borderId="0" xfId="1" applyFont="1" applyBorder="1"/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4" fontId="3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C5F-4C41-9880-EFF70D428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C5F-4C41-9880-EFF70D428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C5F-4C41-9880-EFF70D428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C5F-4C41-9880-EFF70D428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65-42C3-A0FF-2D3DB5A659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65-42C3-A0FF-2D3DB5A659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65-42C3-A0FF-2D3DB5A659FF}"/>
              </c:ext>
            </c:extLst>
          </c:dPt>
          <c:dLbls>
            <c:dLbl>
              <c:idx val="2"/>
              <c:layout>
                <c:manualLayout>
                  <c:x val="-2.2051905083860204E-2"/>
                  <c:y val="0.11141835602444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C41-9880-EFF70D42821A}"/>
                </c:ext>
              </c:extLst>
            </c:dLbl>
            <c:dLbl>
              <c:idx val="4"/>
              <c:layout>
                <c:manualLayout>
                  <c:x val="-6.7871882655829866E-3"/>
                  <c:y val="0.151434559768920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65-42C3-A0FF-2D3DB5A659FF}"/>
                </c:ext>
              </c:extLst>
            </c:dLbl>
            <c:dLbl>
              <c:idx val="5"/>
              <c:layout>
                <c:manualLayout>
                  <c:x val="-3.5576111697828666E-3"/>
                  <c:y val="0.21243877562457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65-42C3-A0FF-2D3DB5A659FF}"/>
                </c:ext>
              </c:extLst>
            </c:dLbl>
            <c:dLbl>
              <c:idx val="6"/>
              <c:layout>
                <c:manualLayout>
                  <c:x val="-1.1311535147515176E-2"/>
                  <c:y val="7.41625530184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65-42C3-A0FF-2D3DB5A659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Hoja1!$C$36:$C$42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5111405</c:v>
                </c:pt>
                <c:pt idx="2">
                  <c:v>10200000</c:v>
                </c:pt>
                <c:pt idx="3">
                  <c:v>30363054.969999999</c:v>
                </c:pt>
                <c:pt idx="4">
                  <c:v>146472571.11000001</c:v>
                </c:pt>
                <c:pt idx="5">
                  <c:v>153014069.40000001</c:v>
                </c:pt>
                <c:pt idx="6">
                  <c:v>351320000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C41-9880-EFF70D4282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58-4C8A-99A9-1103FD7EAE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58-4C8A-99A9-1103FD7EAE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Hoja1!$C$69:$C$70</c:f>
              <c:numCache>
                <c:formatCode>#,##0.00</c:formatCode>
                <c:ptCount val="2"/>
                <c:pt idx="0">
                  <c:v>142560750.08000001</c:v>
                </c:pt>
                <c:pt idx="1">
                  <c:v>556978350.39999998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1-4EAB-83D6-B932142D0A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1138-FAEA-6A69-1371-E18D70D33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5AEAC7-C5EA-EEC5-1CC1-2C5EB2F05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72"/>
  <sheetViews>
    <sheetView tabSelected="1" topLeftCell="B1" zoomScale="130" zoomScaleNormal="130" workbookViewId="0">
      <selection activeCell="H29" sqref="H29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4" t="s">
        <v>0</v>
      </c>
      <c r="B2" s="24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0</v>
      </c>
      <c r="F3" s="19">
        <v>351320000</v>
      </c>
      <c r="G3" s="19">
        <f t="shared" ref="G3:G19" si="0">(F3*100)/$F$32</f>
        <v>50.221638755994647</v>
      </c>
      <c r="H3" s="19">
        <v>81377048.319999993</v>
      </c>
      <c r="I3" s="19">
        <f>(H3*100)/F3</f>
        <v>23.163226779004894</v>
      </c>
      <c r="J3" s="19">
        <f>F3-H3</f>
        <v>269942951.68000001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-1366000</v>
      </c>
      <c r="F4" s="2">
        <v>174434000</v>
      </c>
      <c r="G4" s="2">
        <f t="shared" si="0"/>
        <v>24.935561125934104</v>
      </c>
      <c r="H4" s="2">
        <v>41659267.659999996</v>
      </c>
      <c r="I4" s="2">
        <f t="shared" ref="I4:I32" si="2">(H4*100)/F4</f>
        <v>23.882538759645477</v>
      </c>
      <c r="J4" s="2">
        <f>F4-H4</f>
        <v>132774732.34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818000</v>
      </c>
      <c r="F5" s="2">
        <v>61618000</v>
      </c>
      <c r="G5" s="2">
        <f t="shared" si="0"/>
        <v>8.8083711057351639</v>
      </c>
      <c r="H5" s="2">
        <v>14925104.66</v>
      </c>
      <c r="I5" s="2">
        <f t="shared" si="2"/>
        <v>24.221988152812489</v>
      </c>
      <c r="J5" s="2">
        <f t="shared" ref="J5:J32" si="3">F5-H5</f>
        <v>46692895.340000004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1705000</v>
      </c>
      <c r="F6" s="2">
        <v>61105000</v>
      </c>
      <c r="G6" s="2">
        <f t="shared" si="0"/>
        <v>8.7350371062992505</v>
      </c>
      <c r="H6" s="2">
        <v>15925811.880000001</v>
      </c>
      <c r="I6" s="2">
        <f t="shared" si="2"/>
        <v>26.063025742574258</v>
      </c>
      <c r="J6" s="2">
        <f t="shared" si="3"/>
        <v>45179188.119999997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-1157000</v>
      </c>
      <c r="F7" s="2">
        <v>54163000</v>
      </c>
      <c r="G7" s="2">
        <f t="shared" si="0"/>
        <v>7.7426694180261242</v>
      </c>
      <c r="H7" s="2">
        <v>8866864.1199999992</v>
      </c>
      <c r="I7" s="2">
        <f t="shared" si="2"/>
        <v>16.37070346915791</v>
      </c>
      <c r="J7" s="2">
        <f t="shared" si="3"/>
        <v>45296135.880000003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-6327341.4299999997</v>
      </c>
      <c r="F8" s="19">
        <v>146472571.11000001</v>
      </c>
      <c r="G8" s="19">
        <f t="shared" si="0"/>
        <v>20.938439468143454</v>
      </c>
      <c r="H8" s="19">
        <v>17217151.620000001</v>
      </c>
      <c r="I8" s="19">
        <f t="shared" si="2"/>
        <v>11.754522699727872</v>
      </c>
      <c r="J8" s="19">
        <f t="shared" si="3"/>
        <v>129255419.49000001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-6072236.4299999997</v>
      </c>
      <c r="F9" s="2">
        <v>62646235.109999999</v>
      </c>
      <c r="G9" s="2">
        <f t="shared" si="0"/>
        <v>8.9553586164110452</v>
      </c>
      <c r="H9" s="2">
        <v>2338655.35</v>
      </c>
      <c r="I9" s="2">
        <f t="shared" si="2"/>
        <v>3.7331139627043424</v>
      </c>
      <c r="J9" s="2">
        <f t="shared" si="3"/>
        <v>60307579.759999998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v>56922909</v>
      </c>
      <c r="G10" s="2">
        <f t="shared" si="0"/>
        <v>8.1372019035020955</v>
      </c>
      <c r="H10" s="2">
        <v>10688172.800000001</v>
      </c>
      <c r="I10" s="2">
        <f t="shared" si="2"/>
        <v>18.776575174680552</v>
      </c>
      <c r="J10" s="2">
        <f t="shared" si="3"/>
        <v>46234736.200000003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v>17420620</v>
      </c>
      <c r="G11" s="2">
        <f t="shared" si="0"/>
        <v>2.4902996827549111</v>
      </c>
      <c r="H11" s="2">
        <v>3181872.97</v>
      </c>
      <c r="I11" s="2">
        <f t="shared" si="2"/>
        <v>18.264981211920126</v>
      </c>
      <c r="J11" s="2">
        <f t="shared" si="3"/>
        <v>14238747.029999999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4678964.79</v>
      </c>
      <c r="F12" s="19">
        <v>153014069.40000001</v>
      </c>
      <c r="G12" s="19">
        <f t="shared" si="0"/>
        <v>21.873554929954157</v>
      </c>
      <c r="H12" s="19">
        <v>35437932.399999999</v>
      </c>
      <c r="I12" s="19">
        <f t="shared" si="2"/>
        <v>23.159917606896872</v>
      </c>
      <c r="J12" s="19">
        <f t="shared" si="3"/>
        <v>117576137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220464.79</v>
      </c>
      <c r="F13" s="2">
        <v>52804464.789999999</v>
      </c>
      <c r="G13" s="2">
        <f t="shared" si="0"/>
        <v>7.5484650899095369</v>
      </c>
      <c r="H13" s="2">
        <v>13059874.369999999</v>
      </c>
      <c r="I13" s="2">
        <f t="shared" si="2"/>
        <v>24.732519157117281</v>
      </c>
      <c r="J13" s="2">
        <f t="shared" si="3"/>
        <v>39744590.420000002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1674500</v>
      </c>
      <c r="F14" s="2">
        <v>20718500</v>
      </c>
      <c r="G14" s="2">
        <f t="shared" si="0"/>
        <v>2.9617358037290078</v>
      </c>
      <c r="H14" s="2">
        <v>6347833.21</v>
      </c>
      <c r="I14" s="2">
        <f t="shared" si="2"/>
        <v>30.638478702608779</v>
      </c>
      <c r="J14" s="2">
        <f t="shared" si="3"/>
        <v>14370666.789999999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1062000</v>
      </c>
      <c r="F15" s="2">
        <v>17916787</v>
      </c>
      <c r="G15" s="2">
        <f t="shared" si="0"/>
        <v>2.5612273835309716</v>
      </c>
      <c r="H15" s="2">
        <v>4109811.11</v>
      </c>
      <c r="I15" s="2">
        <f t="shared" si="2"/>
        <v>22.938326553750962</v>
      </c>
      <c r="J15" s="2">
        <f t="shared" si="3"/>
        <v>13806975.890000001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1453000</v>
      </c>
      <c r="F16" s="2">
        <v>20139119</v>
      </c>
      <c r="G16" s="2">
        <f t="shared" si="0"/>
        <v>2.8789125563076059</v>
      </c>
      <c r="H16" s="2">
        <v>3733743.25</v>
      </c>
      <c r="I16" s="2">
        <f t="shared" si="2"/>
        <v>18.539754643686251</v>
      </c>
      <c r="J16" s="2">
        <f t="shared" si="3"/>
        <v>16405375.75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-10000</v>
      </c>
      <c r="F17" s="2">
        <v>1010000</v>
      </c>
      <c r="G17" s="2">
        <f t="shared" si="0"/>
        <v>0.14438077861651655</v>
      </c>
      <c r="H17" s="2">
        <v>169982</v>
      </c>
      <c r="I17" s="2">
        <f t="shared" si="2"/>
        <v>16.829900990099009</v>
      </c>
      <c r="J17" s="2">
        <f t="shared" si="3"/>
        <v>840018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105400</v>
      </c>
      <c r="F18" s="2">
        <v>34934598.609999999</v>
      </c>
      <c r="G18" s="2">
        <f t="shared" si="0"/>
        <v>4.9939450969973036</v>
      </c>
      <c r="H18" s="2">
        <v>7041258.3899999997</v>
      </c>
      <c r="I18" s="2">
        <f t="shared" si="2"/>
        <v>20.155543988372735</v>
      </c>
      <c r="J18" s="2">
        <f t="shared" si="3"/>
        <v>27893340.219999999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0</v>
      </c>
      <c r="F19" s="19">
        <v>10200000</v>
      </c>
      <c r="G19" s="19">
        <f t="shared" si="0"/>
        <v>1.45810291276086</v>
      </c>
      <c r="H19" s="19">
        <v>2026048.94</v>
      </c>
      <c r="I19" s="19">
        <f t="shared" si="2"/>
        <v>19.863224901960784</v>
      </c>
      <c r="J19" s="19">
        <f t="shared" si="3"/>
        <v>8173951.0600000005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3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v>3000000</v>
      </c>
      <c r="G21" s="2">
        <f t="shared" ref="G21:G32" si="4">(F21*100)/$F$32</f>
        <v>0.42885379787084121</v>
      </c>
      <c r="H21" s="2">
        <v>416000</v>
      </c>
      <c r="I21" s="2">
        <f t="shared" si="2"/>
        <v>13.866666666666667</v>
      </c>
      <c r="J21" s="2">
        <f t="shared" si="3"/>
        <v>2584000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v>7200000</v>
      </c>
      <c r="G22" s="2">
        <f t="shared" si="4"/>
        <v>1.0292491148900189</v>
      </c>
      <c r="H22" s="2">
        <v>1610048.94</v>
      </c>
      <c r="I22" s="2">
        <f t="shared" si="2"/>
        <v>22.361790833333334</v>
      </c>
      <c r="J22" s="2">
        <f t="shared" si="3"/>
        <v>5589951.0600000005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111405</v>
      </c>
      <c r="F23" s="19">
        <v>5111405</v>
      </c>
      <c r="G23" s="19">
        <f t="shared" si="4"/>
        <v>0.73068181556866907</v>
      </c>
      <c r="H23" s="19">
        <v>92009.32</v>
      </c>
      <c r="I23" s="19">
        <f t="shared" si="2"/>
        <v>1.8000788432925976</v>
      </c>
      <c r="J23" s="19">
        <f t="shared" si="3"/>
        <v>5019395.68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70005</v>
      </c>
      <c r="F24" s="2">
        <v>70005</v>
      </c>
      <c r="G24" s="2">
        <f t="shared" si="4"/>
        <v>1.000730337331608E-2</v>
      </c>
      <c r="H24" s="2">
        <v>50647.24</v>
      </c>
      <c r="I24" s="25">
        <f t="shared" si="2"/>
        <v>72.34803228340833</v>
      </c>
      <c r="J24" s="2">
        <f t="shared" si="3"/>
        <v>19357.760000000002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v>41400</v>
      </c>
      <c r="G25" s="2">
        <f t="shared" si="4"/>
        <v>5.9181824106176086E-3</v>
      </c>
      <c r="H25" s="2">
        <v>41362.080000000002</v>
      </c>
      <c r="I25" s="25">
        <f t="shared" si="2"/>
        <v>99.908405797101452</v>
      </c>
      <c r="J25" s="2">
        <f t="shared" si="3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0</v>
      </c>
      <c r="F26" s="2">
        <v>0</v>
      </c>
      <c r="G26" s="2">
        <f t="shared" si="4"/>
        <v>0</v>
      </c>
      <c r="H26" s="2">
        <v>0</v>
      </c>
      <c r="I26" s="2">
        <v>0</v>
      </c>
      <c r="J26" s="2">
        <f>F26-H26</f>
        <v>0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v>5000000</v>
      </c>
      <c r="G27" s="2">
        <f t="shared" si="4"/>
        <v>0.71475632978473536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30363054.969999999</v>
      </c>
      <c r="F28" s="19">
        <v>30363054.969999999</v>
      </c>
      <c r="G28" s="19">
        <f t="shared" si="4"/>
        <v>4.3404371462818734</v>
      </c>
      <c r="H28" s="19">
        <v>4890805.9800000004</v>
      </c>
      <c r="I28" s="19">
        <f t="shared" si="2"/>
        <v>16.107753270651873</v>
      </c>
      <c r="J28" s="19">
        <f t="shared" si="3"/>
        <v>25472248.989999998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30363054.969999999</v>
      </c>
      <c r="F29" s="2">
        <v>30363054.969999999</v>
      </c>
      <c r="G29" s="2">
        <f t="shared" si="4"/>
        <v>4.3404371462818734</v>
      </c>
      <c r="H29" s="2">
        <v>4890805.9800000004</v>
      </c>
      <c r="I29" s="2">
        <f t="shared" si="2"/>
        <v>16.107753270651873</v>
      </c>
      <c r="J29" s="2">
        <f t="shared" si="3"/>
        <v>25472248.989999998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v>3058000</v>
      </c>
      <c r="G30" s="19">
        <f t="shared" si="4"/>
        <v>0.43714497129634411</v>
      </c>
      <c r="H30" s="19">
        <v>1519753.5</v>
      </c>
      <c r="I30" s="19">
        <f t="shared" si="2"/>
        <v>49.69762916939176</v>
      </c>
      <c r="J30" s="19">
        <f t="shared" si="3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v>3058000</v>
      </c>
      <c r="G31" s="2">
        <f t="shared" si="4"/>
        <v>0.43714497129634411</v>
      </c>
      <c r="H31" s="2">
        <v>1519753.5</v>
      </c>
      <c r="I31" s="25">
        <f t="shared" si="2"/>
        <v>49.69762916939176</v>
      </c>
      <c r="J31" s="2">
        <f t="shared" si="3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29856083.329999998</v>
      </c>
      <c r="F32" s="3">
        <v>699539100.48000002</v>
      </c>
      <c r="G32" s="3">
        <f t="shared" si="4"/>
        <v>100</v>
      </c>
      <c r="H32" s="3">
        <v>142560750.08000001</v>
      </c>
      <c r="I32" s="3">
        <f t="shared" si="2"/>
        <v>20.379239699707945</v>
      </c>
      <c r="J32" s="3">
        <f t="shared" si="3"/>
        <v>556978350.39999998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0.43714497129634411</v>
      </c>
      <c r="E36" s="16"/>
    </row>
    <row r="37" spans="2:5" x14ac:dyDescent="0.25">
      <c r="B37" s="10" t="s">
        <v>18</v>
      </c>
      <c r="C37" s="11">
        <v>5111405</v>
      </c>
      <c r="D37" s="11">
        <v>0.73068181556866907</v>
      </c>
      <c r="E37" s="16"/>
    </row>
    <row r="38" spans="2:5" x14ac:dyDescent="0.25">
      <c r="B38" s="22" t="s">
        <v>37</v>
      </c>
      <c r="C38" s="11">
        <v>10200000</v>
      </c>
      <c r="D38" s="11">
        <v>1.45810291276086</v>
      </c>
      <c r="E38" s="16"/>
    </row>
    <row r="39" spans="2:5" x14ac:dyDescent="0.25">
      <c r="B39" s="10" t="s">
        <v>22</v>
      </c>
      <c r="C39" s="11">
        <v>30363054.969999999</v>
      </c>
      <c r="D39" s="11">
        <v>4.3404371462818734</v>
      </c>
      <c r="E39" s="16"/>
    </row>
    <row r="40" spans="2:5" x14ac:dyDescent="0.25">
      <c r="B40" s="10" t="s">
        <v>9</v>
      </c>
      <c r="C40" s="11">
        <v>146472571.11000001</v>
      </c>
      <c r="D40" s="11">
        <v>20.938439468143454</v>
      </c>
      <c r="E40" s="16"/>
    </row>
    <row r="41" spans="2:5" x14ac:dyDescent="0.25">
      <c r="B41" s="10" t="s">
        <v>3</v>
      </c>
      <c r="C41" s="11">
        <v>153014069.40000001</v>
      </c>
      <c r="D41" s="11">
        <v>21.873554929954157</v>
      </c>
      <c r="E41" s="16"/>
    </row>
    <row r="42" spans="2:5" x14ac:dyDescent="0.25">
      <c r="B42" s="10" t="s">
        <v>13</v>
      </c>
      <c r="C42" s="11">
        <v>351320000</v>
      </c>
      <c r="D42" s="11">
        <v>50.221638755994647</v>
      </c>
      <c r="E42" s="16"/>
    </row>
    <row r="43" spans="2:5" x14ac:dyDescent="0.25">
      <c r="B43" s="12" t="s">
        <v>26</v>
      </c>
      <c r="C43" s="13">
        <f>SUM(C36:C42)</f>
        <v>699539100.48000002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142560750.08000001</v>
      </c>
    </row>
    <row r="70" spans="2:3" x14ac:dyDescent="0.25">
      <c r="B70" s="10" t="s">
        <v>48</v>
      </c>
      <c r="C70" s="11">
        <v>556978350.39999998</v>
      </c>
    </row>
    <row r="71" spans="2:3" x14ac:dyDescent="0.25">
      <c r="B71" s="10"/>
      <c r="C71" s="13">
        <f>SUM(C69:C70)</f>
        <v>699539100.48000002</v>
      </c>
    </row>
    <row r="72" spans="2:3" x14ac:dyDescent="0.25">
      <c r="C72" s="2"/>
    </row>
  </sheetData>
  <sortState xmlns:xlrd2="http://schemas.microsoft.com/office/spreadsheetml/2017/richdata2" ref="B36:D42">
    <sortCondition ref="D42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/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17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2024-05-14T16:33:07Z</dcterms:modified>
</cp:coreProperties>
</file>