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4 de mayo\"/>
    </mc:Choice>
  </mc:AlternateContent>
  <xr:revisionPtr revIDLastSave="0" documentId="13_ncr:1_{98861BCB-8E13-4CE8-A5C6-2B868E098FD5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Análisi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F12" i="1"/>
  <c r="F4" i="1"/>
  <c r="F5" i="1"/>
  <c r="F6" i="1"/>
  <c r="G6" i="1" s="1"/>
  <c r="F7" i="1"/>
  <c r="F8" i="1"/>
  <c r="F9" i="1"/>
  <c r="F10" i="1"/>
  <c r="G10" i="1" s="1"/>
  <c r="F11" i="1"/>
  <c r="F13" i="1"/>
  <c r="F14" i="1"/>
  <c r="G14" i="1" s="1"/>
  <c r="F15" i="1"/>
  <c r="F16" i="1"/>
  <c r="F17" i="1"/>
  <c r="F18" i="1"/>
  <c r="G18" i="1" s="1"/>
  <c r="F19" i="1"/>
  <c r="F20" i="1"/>
  <c r="G20" i="1" s="1"/>
  <c r="F21" i="1"/>
  <c r="F23" i="1"/>
  <c r="G23" i="1" s="1"/>
  <c r="F24" i="1"/>
  <c r="G24" i="1" s="1"/>
  <c r="F25" i="1"/>
  <c r="G25" i="1" s="1"/>
  <c r="F26" i="1"/>
  <c r="G12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G8" i="1"/>
  <c r="G22" i="1"/>
  <c r="G26" i="1"/>
  <c r="G21" i="1" l="1"/>
  <c r="G17" i="1"/>
  <c r="G13" i="1"/>
  <c r="G9" i="1"/>
  <c r="G5" i="1"/>
  <c r="G16" i="1"/>
  <c r="G4" i="1"/>
  <c r="G19" i="1"/>
  <c r="G15" i="1"/>
  <c r="G11" i="1"/>
  <c r="G7" i="1"/>
  <c r="I21" i="1"/>
  <c r="I22" i="1"/>
  <c r="I14" i="1"/>
  <c r="J14" i="1"/>
  <c r="I5" i="1"/>
  <c r="J5" i="1"/>
  <c r="J4" i="1"/>
  <c r="J22" i="1"/>
  <c r="I26" i="1"/>
  <c r="I4" i="1"/>
  <c r="I6" i="1"/>
  <c r="I7" i="1"/>
  <c r="I8" i="1"/>
  <c r="I9" i="1"/>
  <c r="I10" i="1"/>
  <c r="I11" i="1"/>
  <c r="I12" i="1"/>
  <c r="I13" i="1"/>
  <c r="I15" i="1"/>
  <c r="I16" i="1"/>
  <c r="I18" i="1"/>
  <c r="I19" i="1"/>
  <c r="I20" i="1"/>
  <c r="I3" i="1"/>
  <c r="J9" i="1"/>
  <c r="J10" i="1"/>
  <c r="J11" i="1"/>
  <c r="J12" i="1"/>
  <c r="J13" i="1"/>
  <c r="J15" i="1"/>
  <c r="J16" i="1"/>
  <c r="J17" i="1"/>
  <c r="J18" i="1"/>
  <c r="J19" i="1"/>
  <c r="J20" i="1"/>
  <c r="J21" i="1"/>
  <c r="J23" i="1"/>
  <c r="J24" i="1"/>
  <c r="J25" i="1"/>
  <c r="J26" i="1"/>
  <c r="J6" i="1"/>
  <c r="J7" i="1"/>
  <c r="J8" i="1"/>
  <c r="J3" i="1"/>
</calcChain>
</file>

<file path=xl/sharedStrings.xml><?xml version="1.0" encoding="utf-8"?>
<sst xmlns="http://schemas.openxmlformats.org/spreadsheetml/2006/main" count="49" uniqueCount="37">
  <si>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</si>
  <si>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</si>
  <si>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</si>
  <si>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</si>
  <si>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</si>
  <si>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</si>
  <si>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</si>
  <si>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</si>
  <si>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</si>
  <si>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</si>
  <si>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</si>
  <si>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</si>
  <si>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</si>
  <si>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</si>
  <si>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</si>
  <si>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</si>
  <si>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</si>
  <si>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</si>
  <si>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</si>
  <si>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</si>
  <si>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</si>
  <si>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</si>
  <si>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</si>
  <si>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</si>
  <si>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</si>
  <si>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</si>
  <si>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</si>
  <si>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</si>
  <si>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</si>
  <si>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</si>
  <si>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</si>
  <si>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</si>
  <si>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</si>
  <si>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</si>
  <si>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>Presupuesto modificado</t>
  </si>
  <si>
    <t xml:space="preserve">%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</si>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</sst>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/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63-41C8-9E6C-499EB622E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63-41C8-9E6C-499EB622E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63-41C8-9E6C-499EB622E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63-41C8-9E6C-499EB622E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63-41C8-9E6C-499EB622E1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Inversión Pública</c:v>
                </c:pt>
                <c:pt idx="4">
                  <c:v>Materiales y suministros </c:v>
                </c:pt>
              </c:strCache>
            </c:strRef>
          </c:cat>
          <c:val>
            <c:numRef>
              <c:f>'Análisis '!$C$52:$C$56</c:f>
              <c:numCache>
                <c:formatCode>#,##0.00</c:formatCode>
                <c:ptCount val="5"/>
                <c:pt idx="0">
                  <c:v>1756250</c:v>
                </c:pt>
                <c:pt idx="1">
                  <c:v>13618564.25</c:v>
                </c:pt>
                <c:pt idx="2">
                  <c:v>14525839.199999999</c:v>
                </c:pt>
                <c:pt idx="3">
                  <c:v>23300000</c:v>
                </c:pt>
                <c:pt idx="4">
                  <c:v>36879346.549999997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C-4F94-B08A-2041DEEDAC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4F-429C-A0A3-B1CF5AF99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4F-429C-A0A3-B1CF5AF99F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'Análisis '!$C$32:$C$33</c:f>
              <c:numCache>
                <c:formatCode>#,##0.00</c:formatCode>
                <c:ptCount val="2"/>
                <c:pt idx="0">
                  <c:v>10027335.220000001</c:v>
                </c:pt>
                <c:pt idx="1">
                  <c:v>80052664.780000001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9F3-8553-EE43556FE7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5B9B3-B0FE-5B4F-A9FA-7BFC2A1D2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113567</xdr:colOff>
      <xdr:row>27</xdr:row>
      <xdr:rowOff>53486</xdr:rowOff>
    </xdr:from>
    <xdr:to>
      <xdr:col>8</xdr:col>
      <xdr:colOff>7327</xdr:colOff>
      <xdr:row>41</xdr:row>
      <xdr:rowOff>129686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22CBF0-EB66-4262-E007-E1525273A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57"/>
  <sheetViews>
    <sheetView tabSelected="1" topLeftCell="C19" zoomScale="130" zoomScaleNormal="130" workbookViewId="0">
      <selection activeCell="H21" sqref="H21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2325660.4700000002</v>
      </c>
      <c r="I3" s="5">
        <f t="shared" ref="I3:I16" si="0">(H3*100)/F3</f>
        <v>16.010506780221004</v>
      </c>
      <c r="J3" s="4">
        <f>F3-H3</f>
        <v>12200178.729999999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0</v>
      </c>
      <c r="F4" s="3">
        <f t="shared" ref="F4:F26" si="2">C4+E4</f>
        <v>8439693.9600000009</v>
      </c>
      <c r="G4" s="3">
        <f t="shared" ref="G4:G26" si="3">(F4*100)/$F$26</f>
        <v>9.3691096358792194</v>
      </c>
      <c r="H4" s="3">
        <v>1814813</v>
      </c>
      <c r="I4" s="10">
        <f t="shared" si="0"/>
        <v>21.503303420732092</v>
      </c>
      <c r="J4" s="3">
        <f t="shared" ref="J4:J26" si="4">F4-H4</f>
        <v>6624880.9600000009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2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0</v>
      </c>
      <c r="F6" s="3">
        <f t="shared" si="2"/>
        <v>3315385.17</v>
      </c>
      <c r="G6" s="3">
        <f t="shared" si="3"/>
        <v>3.6804897535523979</v>
      </c>
      <c r="H6" s="3">
        <v>198556.81</v>
      </c>
      <c r="I6" s="10">
        <f t="shared" si="0"/>
        <v>5.988951503936419</v>
      </c>
      <c r="J6" s="3">
        <f t="shared" si="4"/>
        <v>3116828.36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307415.65999999997</v>
      </c>
      <c r="I7" s="10">
        <f t="shared" si="0"/>
        <v>16.143842437990518</v>
      </c>
      <c r="J7" s="3">
        <f t="shared" si="4"/>
        <v>1596812.9100000001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0</v>
      </c>
      <c r="F8" s="4">
        <f t="shared" si="2"/>
        <v>36879346.549999997</v>
      </c>
      <c r="G8" s="4">
        <f t="shared" si="3"/>
        <v>40.940660024422733</v>
      </c>
      <c r="H8" s="4">
        <v>3323593.04</v>
      </c>
      <c r="I8" s="5">
        <f t="shared" si="0"/>
        <v>9.0120713920295863</v>
      </c>
      <c r="J8" s="4">
        <f t="shared" si="4"/>
        <v>33555753.509999998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0</v>
      </c>
      <c r="F9" s="3">
        <f t="shared" si="2"/>
        <v>22804564.199999999</v>
      </c>
      <c r="G9" s="3">
        <f t="shared" si="3"/>
        <v>25.315901642984013</v>
      </c>
      <c r="H9" s="3">
        <v>2365687.0499999998</v>
      </c>
      <c r="I9" s="10">
        <f t="shared" si="0"/>
        <v>10.37374373503704</v>
      </c>
      <c r="J9" s="3">
        <f t="shared" si="4"/>
        <v>20438877.149999999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0</v>
      </c>
      <c r="F10" s="3">
        <f t="shared" si="2"/>
        <v>12480601.01</v>
      </c>
      <c r="G10" s="3">
        <f t="shared" si="3"/>
        <v>13.855018883214919</v>
      </c>
      <c r="H10" s="3">
        <v>911195.65</v>
      </c>
      <c r="I10" s="10">
        <f t="shared" si="0"/>
        <v>7.3008956000589267</v>
      </c>
      <c r="J10" s="3">
        <f t="shared" si="4"/>
        <v>11569405.359999999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0</v>
      </c>
      <c r="F11" s="4">
        <f t="shared" si="2"/>
        <v>13618564.25</v>
      </c>
      <c r="G11" s="4">
        <f t="shared" si="3"/>
        <v>15.11829956705151</v>
      </c>
      <c r="H11" s="4">
        <v>890607.67</v>
      </c>
      <c r="I11" s="5">
        <f t="shared" si="0"/>
        <v>6.5396590540004977</v>
      </c>
      <c r="J11" s="4">
        <f t="shared" si="4"/>
        <v>12727956.58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51189.62</v>
      </c>
      <c r="I12" s="10">
        <f t="shared" si="0"/>
        <v>8.2171945695546622</v>
      </c>
      <c r="J12" s="3">
        <f t="shared" si="4"/>
        <v>571767.76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34301.129999999997</v>
      </c>
      <c r="I13" s="10">
        <f t="shared" si="0"/>
        <v>19.05618333333333</v>
      </c>
      <c r="J13" s="3">
        <f t="shared" si="4"/>
        <v>145698.87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538003.88</v>
      </c>
      <c r="I14" s="11">
        <f t="shared" si="0"/>
        <v>5.4602509179724388</v>
      </c>
      <c r="J14" s="3">
        <f t="shared" si="4"/>
        <v>9315094.2299999986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0</v>
      </c>
      <c r="F15" s="3">
        <f t="shared" si="2"/>
        <v>1371638.67</v>
      </c>
      <c r="G15" s="3">
        <f t="shared" si="3"/>
        <v>1.5226894649200711</v>
      </c>
      <c r="H15" s="3">
        <v>58057.15</v>
      </c>
      <c r="I15" s="10">
        <f t="shared" si="0"/>
        <v>4.2326854199874671</v>
      </c>
      <c r="J15" s="3">
        <f t="shared" si="4"/>
        <v>1313581.52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3">
        <v>0</v>
      </c>
      <c r="D17" s="3">
        <f t="shared" si="1"/>
        <v>0</v>
      </c>
      <c r="E17" s="3">
        <v>0</v>
      </c>
      <c r="F17" s="3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0</v>
      </c>
      <c r="F18" s="3">
        <f t="shared" si="2"/>
        <v>1756250</v>
      </c>
      <c r="G18" s="4">
        <f t="shared" si="3"/>
        <v>1.9496558614564832</v>
      </c>
      <c r="H18" s="4">
        <v>0</v>
      </c>
      <c r="I18" s="5">
        <f>(H18*100)/F18</f>
        <v>0</v>
      </c>
      <c r="J18" s="4">
        <f t="shared" si="4"/>
        <v>1756250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0</v>
      </c>
      <c r="F19" s="3">
        <f t="shared" si="2"/>
        <v>698654.85</v>
      </c>
      <c r="G19" s="3">
        <f t="shared" si="3"/>
        <v>0.77559374999999997</v>
      </c>
      <c r="H19" s="3">
        <v>0</v>
      </c>
      <c r="I19" s="10">
        <f>(H19*100)/F19</f>
        <v>0</v>
      </c>
      <c r="J19" s="3">
        <f t="shared" si="4"/>
        <v>698654.85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0</v>
      </c>
      <c r="F21" s="4">
        <f t="shared" si="2"/>
        <v>23300000</v>
      </c>
      <c r="G21" s="4">
        <f t="shared" si="3"/>
        <v>25.865896980461812</v>
      </c>
      <c r="H21" s="4">
        <v>3487474.04</v>
      </c>
      <c r="I21" s="11">
        <f>(H21*100)/F21</f>
        <v>14.96769974248927</v>
      </c>
      <c r="J21" s="4">
        <f t="shared" si="4"/>
        <v>19812525.960000001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0</v>
      </c>
      <c r="F22" s="3">
        <v>23300000</v>
      </c>
      <c r="G22" s="3">
        <f t="shared" si="3"/>
        <v>25.865896980461812</v>
      </c>
      <c r="H22" s="3">
        <v>3487474.04</v>
      </c>
      <c r="I22" s="11">
        <f>(H22*100)/F22</f>
        <v>14.96769974248927</v>
      </c>
      <c r="J22" s="3">
        <f t="shared" si="4"/>
        <v>19812525.960000001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10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10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10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10027335.220000001</v>
      </c>
      <c r="I26" s="5">
        <f>(H26*100)/F26</f>
        <v>11.131588832149202</v>
      </c>
      <c r="J26" s="4">
        <f t="shared" si="4"/>
        <v>80052664.780000001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10027335.220000001</v>
      </c>
    </row>
    <row r="33" spans="2:5" x14ac:dyDescent="0.25">
      <c r="B33" s="15" t="s">
        <v>30</v>
      </c>
      <c r="C33" s="16">
        <v>80052664.780000001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1756250</v>
      </c>
    </row>
    <row r="53" spans="2:3" x14ac:dyDescent="0.25">
      <c r="B53" s="15" t="s">
        <v>4</v>
      </c>
      <c r="C53" s="16">
        <v>13618564.25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17</v>
      </c>
      <c r="C55" s="16">
        <v>23300000</v>
      </c>
    </row>
    <row r="56" spans="2:3" x14ac:dyDescent="0.25">
      <c r="B56" s="15" t="s">
        <v>8</v>
      </c>
      <c r="C56" s="16">
        <v>36879346.549999997</v>
      </c>
    </row>
    <row r="57" spans="2:3" x14ac:dyDescent="0.25">
      <c r="B57" s="15" t="s">
        <v>19</v>
      </c>
      <c r="C57" s="16">
        <v>90080000</v>
      </c>
    </row>
  </sheetData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2024-05-14T16:33:00Z</dcterms:modified>
</cp:coreProperties>
</file>