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style1.xml" ContentType="application/vnd.ms-office.chartstyle+xml"/>
  <Override PartName="/xl/charts/colors1.xml" ContentType="application/vnd.ms-office.chartcolorstyle+xml"/>
  <Override PartName="/xl/charts/chart3.xml" ContentType="application/vnd.openxmlformats-officedocument.drawingml.chart+xml"/>
  <Override PartName="/xl/charts/chart4.xml" ContentType="application/vnd.openxmlformats-officedocument.drawingml.chart+xml"/>
  <Override PartName="/xl/charts/style2.xml" ContentType="application/vnd.ms-office.chartstyle+xml"/>
  <Override PartName="/xl/charts/colors2.xml" ContentType="application/vnd.ms-office.chartcolorstyle+xml"/>
  <Override PartName="/xl/charts/chart5.xml" ContentType="application/vnd.openxmlformats-officedocument.drawingml.chart+xml"/>
  <Override PartName="/xl/charts/chart6.xml" ContentType="application/vnd.openxmlformats-officedocument.drawingml.chart+xml"/>
  <Override PartName="/xl/charts/style3.xml" ContentType="application/vnd.ms-office.chartstyle+xml"/>
  <Override PartName="/xl/charts/colors3.xml" ContentType="application/vnd.ms-office.chartcolorstyle+xml"/>
  <Override PartName="/xl/charts/chart7.xml" ContentType="application/vnd.openxmlformats-officedocument.drawingml.chart+xml"/>
  <Override PartName="/xl/charts/chart8.xml" ContentType="application/vnd.openxmlformats-officedocument.drawingml.chart+xml"/>
  <Override PartName="/xl/charts/style4.xml" ContentType="application/vnd.ms-office.chartstyle+xml"/>
  <Override PartName="/xl/charts/colors4.xml" ContentType="application/vnd.ms-office.chartcolorstyle+xml"/>
  <Override PartName="/xl/charts/chart9.xml" ContentType="application/vnd.openxmlformats-officedocument.drawingml.chart+xml"/>
  <Override PartName="/xl/charts/chart10.xml" ContentType="application/vnd.openxmlformats-officedocument.drawingml.chart+xml"/>
  <Override PartName="/xl/charts/style5.xml" ContentType="application/vnd.ms-office.chartstyle+xml"/>
  <Override PartName="/xl/charts/colors5.xml" ContentType="application/vnd.ms-office.chartcolorstyle+xml"/>
  <Override PartName="/xl/charts/chart11.xml" ContentType="application/vnd.openxmlformats-officedocument.drawingml.chart+xml"/>
  <Override PartName="/xl/charts/chart12.xml" ContentType="application/vnd.openxmlformats-officedocument.drawingml.chart+xml"/>
  <Override PartName="/xl/charts/style6.xml" ContentType="application/vnd.ms-office.chartstyle+xml"/>
  <Override PartName="/xl/charts/colors6.xml" ContentType="application/vnd.ms-office.chartcolorstyle+xml"/>
  <Override PartName="/xl/charts/chart13.xml" ContentType="application/vnd.openxmlformats-officedocument.drawingml.chart+xml"/>
  <Override PartName="/xl/charts/chart14.xml" ContentType="application/vnd.openxmlformats-officedocument.drawingml.chart+xml"/>
  <Override PartName="/xl/charts/style7.xml" ContentType="application/vnd.ms-office.chartstyle+xml"/>
  <Override PartName="/xl/charts/colors7.xml" ContentType="application/vnd.ms-office.chartcolorstyle+xml"/>
  <Override PartName="/xl/charts/chart15.xml" ContentType="application/vnd.openxmlformats-officedocument.drawingml.chart+xml"/>
  <Override PartName="/xl/charts/chart16.xml" ContentType="application/vnd.openxmlformats-officedocument.drawingml.chart+xml"/>
  <Override PartName="/xl/charts/style8.xml" ContentType="application/vnd.ms-office.chartstyle+xml"/>
  <Override PartName="/xl/charts/colors8.xml" ContentType="application/vnd.ms-office.chartcolorstyle+xml"/>
  <Override PartName="/xl/charts/chart17.xml" ContentType="application/vnd.openxmlformats-officedocument.drawingml.chart+xml"/>
  <Override PartName="/xl/charts/chart18.xml" ContentType="application/vnd.openxmlformats-officedocument.drawingml.chart+xml"/>
  <Override PartName="/xl/charts/chart19.xml" ContentType="application/vnd.openxmlformats-officedocument.drawingml.chart+xml"/>
  <Override PartName="/xl/charts/style9.xml" ContentType="application/vnd.ms-office.chartstyle+xml"/>
  <Override PartName="/xl/charts/colors9.xml" ContentType="application/vnd.ms-office.chartcolorstyle+xml"/>
  <Override PartName="/xl/charts/chart20.xml" ContentType="application/vnd.openxmlformats-officedocument.drawingml.chart+xml"/>
  <Override PartName="/xl/charts/chart21.xml" ContentType="application/vnd.openxmlformats-officedocument.drawingml.chart+xml"/>
  <Override PartName="/xl/charts/style10.xml" ContentType="application/vnd.ms-office.chartstyle+xml"/>
  <Override PartName="/xl/charts/colors10.xml" ContentType="application/vnd.ms-office.chartcolorstyle+xml"/>
  <Override PartName="/xl/charts/chart22.xml" ContentType="application/vnd.openxmlformats-officedocument.drawingml.chart+xml"/>
  <Override PartName="/xl/charts/chart23.xml" ContentType="application/vnd.openxmlformats-officedocument.drawingml.chart+xml"/>
  <Override PartName="/xl/charts/style11.xml" ContentType="application/vnd.ms-office.chartstyle+xml"/>
  <Override PartName="/xl/charts/colors11.xml" ContentType="application/vnd.ms-office.chartcolorstyle+xml"/>
  <Override PartName="/xl/charts/chart24.xml" ContentType="application/vnd.openxmlformats-officedocument.drawingml.chart+xml"/>
  <Override PartName="/xl/charts/chart25.xml" ContentType="application/vnd.openxmlformats-officedocument.drawingml.chart+xml"/>
  <Override PartName="/xl/charts/style12.xml" ContentType="application/vnd.ms-office.chartstyle+xml"/>
  <Override PartName="/xl/charts/colors12.xml" ContentType="application/vnd.ms-office.chartcolorstyle+xml"/>
  <Override PartName="/xl/charts/chart26.xml" ContentType="application/vnd.openxmlformats-officedocument.drawingml.chart+xml"/>
  <Override PartName="/xl/charts/chart27.xml" ContentType="application/vnd.openxmlformats-officedocument.drawingml.chart+xml"/>
  <Override PartName="/xl/charts/style13.xml" ContentType="application/vnd.ms-office.chartstyle+xml"/>
  <Override PartName="/xl/charts/colors13.xml" ContentType="application/vnd.ms-office.chartcolorstyle+xml"/>
  <Override PartName="/xl/charts/chart28.xml" ContentType="application/vnd.openxmlformats-officedocument.drawingml.chart+xml"/>
  <Override PartName="/xl/charts/chart29.xml" ContentType="application/vnd.openxmlformats-officedocument.drawingml.chart+xml"/>
  <Override PartName="/xl/charts/chart30.xml" ContentType="application/vnd.openxmlformats-officedocument.drawingml.chart+xml"/>
  <Override PartName="/xl/charts/style14.xml" ContentType="application/vnd.ms-office.chartstyle+xml"/>
  <Override PartName="/xl/charts/colors14.xml" ContentType="application/vnd.ms-office.chartcolorstyle+xml"/>
  <Override PartName="/xl/charts/chart31.xml" ContentType="application/vnd.openxmlformats-officedocument.drawingml.chart+xml"/>
  <Override PartName="/xl/charts/style15.xml" ContentType="application/vnd.ms-office.chartstyle+xml"/>
  <Override PartName="/xl/charts/colors15.xml" ContentType="application/vnd.ms-office.chartcolorstyle+xml"/>
  <Override PartName="/xl/charts/chart32.xml" ContentType="application/vnd.openxmlformats-officedocument.drawingml.chart+xml"/>
  <Override PartName="/xl/charts/chart33.xml" ContentType="application/vnd.openxmlformats-officedocument.drawingml.chart+xml"/>
  <Override PartName="/xl/charts/style16.xml" ContentType="application/vnd.ms-office.chartstyle+xml"/>
  <Override PartName="/xl/charts/colors16.xml" ContentType="application/vnd.ms-office.chartcolorstyle+xml"/>
  <Override PartName="/xl/charts/chart34.xml" ContentType="application/vnd.openxmlformats-officedocument.drawingml.chart+xml"/>
  <Override PartName="/xl/charts/chart35.xml" ContentType="application/vnd.openxmlformats-officedocument.drawingml.chart+xml"/>
  <Override PartName="/xl/charts/style17.xml" ContentType="application/vnd.ms-office.chartstyle+xml"/>
  <Override PartName="/xl/charts/colors17.xml" ContentType="application/vnd.ms-office.chartcolorstyle+xml"/>
  <Override PartName="/xl/charts/chart36.xml" ContentType="application/vnd.openxmlformats-officedocument.drawingml.chart+xml"/>
  <Override PartName="/xl/charts/style18.xml" ContentType="application/vnd.ms-office.chartstyle+xml"/>
  <Override PartName="/xl/charts/colors18.xml" ContentType="application/vnd.ms-office.chartcolorsty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526"/>
  <workbookPr hidePivotFieldList="1"/>
  <mc:AlternateContent xmlns:mc="http://schemas.openxmlformats.org/markup-compatibility/2006">
    <mc:Choice Requires="x15">
      <x15ac:absPath xmlns:x15ac="http://schemas.microsoft.com/office/spreadsheetml/2010/11/ac" url="C:\Users\anna_\Downloads\"/>
    </mc:Choice>
  </mc:AlternateContent>
  <xr:revisionPtr revIDLastSave="0" documentId="8_{E0AEEA0A-57D0-4A3C-9C40-CB1E38ADE08C}" xr6:coauthVersionLast="47" xr6:coauthVersionMax="47" xr10:uidLastSave="{00000000-0000-0000-0000-000000000000}"/>
  <bookViews>
    <workbookView xWindow="-120" yWindow="-120" windowWidth="20730" windowHeight="11160" tabRatio="597" firstSheet="1" activeTab="1" xr2:uid="{00000000-000D-0000-FFFF-FFFF00000000}"/>
  </bookViews>
  <sheets>
    <sheet name="Balanzas a Diciembre 2015" sheetId="2" state="hidden" r:id="rId1"/>
    <sheet name="GRÁFICAS INGRESOS  2025" sheetId="10" r:id="rId2"/>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D44" i="10" l="1"/>
  <c r="AD25" i="10"/>
  <c r="N25" i="10" s="1"/>
  <c r="AC334" i="10"/>
  <c r="AA334" i="10"/>
  <c r="AB334" i="10"/>
  <c r="Z334" i="10" l="1"/>
  <c r="Y334" i="10"/>
  <c r="X334" i="10" l="1"/>
  <c r="W334" i="10"/>
  <c r="V334" i="10" l="1"/>
  <c r="U334" i="10" l="1"/>
  <c r="S334" i="10"/>
  <c r="T334" i="10"/>
  <c r="R334" i="10"/>
  <c r="AD275" i="10"/>
  <c r="N275" i="10" s="1"/>
  <c r="AD256" i="10"/>
  <c r="N256" i="10" s="1"/>
  <c r="AD234" i="10"/>
  <c r="N234" i="10" s="1"/>
  <c r="AD215" i="10"/>
  <c r="N215" i="10" s="1"/>
  <c r="AD177" i="10"/>
  <c r="N177" i="10" s="1"/>
  <c r="AD139" i="10"/>
  <c r="N139" i="10" s="1"/>
  <c r="AD120" i="10"/>
  <c r="N120" i="10" s="1"/>
  <c r="AD101" i="10"/>
  <c r="N101" i="10" s="1"/>
  <c r="AD82" i="10"/>
  <c r="N82" i="10" s="1"/>
  <c r="AD63" i="10"/>
  <c r="N63" i="10" s="1"/>
  <c r="N44" i="10"/>
  <c r="AD196" i="10"/>
  <c r="N196" i="10" s="1"/>
  <c r="AD158" i="10"/>
  <c r="M158" i="10" l="1"/>
  <c r="M334" i="10" s="1"/>
  <c r="N158" i="10"/>
  <c r="AD340" i="10" l="1"/>
  <c r="AD334" i="10"/>
  <c r="N334" i="10" s="1"/>
  <c r="AD317" i="10" l="1"/>
  <c r="N317" i="10" s="1"/>
  <c r="AD294" i="10"/>
  <c r="N294" i="10" s="1"/>
  <c r="AF196" i="10"/>
  <c r="G158" i="10" l="1"/>
  <c r="AD6" i="10"/>
  <c r="N6" i="10" s="1"/>
  <c r="G6" i="10" l="1"/>
  <c r="AV66" i="2" l="1"/>
  <c r="AV67" i="2"/>
  <c r="AV68" i="2"/>
  <c r="AV69" i="2"/>
  <c r="AV70" i="2"/>
  <c r="AV71" i="2"/>
  <c r="AV72" i="2"/>
  <c r="AV73" i="2"/>
  <c r="AV74" i="2"/>
  <c r="AV75" i="2"/>
  <c r="AV76" i="2"/>
  <c r="AV77" i="2"/>
  <c r="AV78" i="2"/>
  <c r="AV79" i="2"/>
  <c r="AV80" i="2"/>
  <c r="AV81" i="2"/>
  <c r="AV65" i="2"/>
  <c r="AV82" i="2"/>
  <c r="AV83" i="2"/>
  <c r="AN73" i="2"/>
  <c r="AN74" i="2"/>
  <c r="AN75" i="2"/>
  <c r="AN76" i="2"/>
  <c r="AN77" i="2"/>
  <c r="AN78" i="2"/>
  <c r="AN79" i="2"/>
  <c r="AN80" i="2"/>
  <c r="AN81" i="2"/>
  <c r="AN82" i="2"/>
  <c r="AN142" i="2"/>
  <c r="AN141" i="2"/>
  <c r="AN140" i="2"/>
  <c r="AN139" i="2"/>
  <c r="AN138" i="2"/>
  <c r="AN137" i="2"/>
  <c r="AN136" i="2"/>
  <c r="AN135" i="2"/>
  <c r="AN134" i="2"/>
  <c r="AN133" i="2"/>
  <c r="AN132" i="2"/>
  <c r="AN131" i="2"/>
  <c r="AN130" i="2"/>
  <c r="AN129" i="2"/>
  <c r="AN128" i="2"/>
  <c r="AN127" i="2"/>
  <c r="AN126" i="2"/>
  <c r="AN125" i="2"/>
  <c r="AN124" i="2"/>
  <c r="AN123" i="2"/>
  <c r="AN122" i="2"/>
  <c r="AN121" i="2"/>
  <c r="AN120" i="2"/>
  <c r="AN119" i="2"/>
  <c r="AN118" i="2"/>
  <c r="AN117" i="2"/>
  <c r="AN116" i="2"/>
  <c r="AN115" i="2"/>
  <c r="AN114" i="2"/>
  <c r="AN113" i="2"/>
  <c r="AN112" i="2"/>
  <c r="AN111" i="2"/>
  <c r="AN110" i="2"/>
  <c r="AN109" i="2"/>
  <c r="AN108" i="2"/>
  <c r="AN107" i="2"/>
  <c r="AN106" i="2"/>
  <c r="AN105" i="2"/>
  <c r="AN104" i="2"/>
  <c r="AN103" i="2"/>
  <c r="AN102" i="2"/>
  <c r="AN101" i="2"/>
  <c r="AN100" i="2"/>
  <c r="AN99" i="2"/>
  <c r="AN98" i="2"/>
  <c r="AN97" i="2"/>
  <c r="AN96" i="2"/>
  <c r="AN95" i="2"/>
  <c r="AN94" i="2"/>
  <c r="AN93" i="2"/>
  <c r="AN92" i="2"/>
  <c r="AN91" i="2"/>
  <c r="AN90" i="2"/>
  <c r="AN89" i="2"/>
  <c r="AN88" i="2"/>
  <c r="AN87" i="2"/>
  <c r="AN86" i="2"/>
  <c r="AN85" i="2"/>
  <c r="AN84" i="2"/>
  <c r="AN83" i="2"/>
  <c r="AN72" i="2"/>
  <c r="AN71" i="2"/>
  <c r="AN70" i="2"/>
  <c r="AN69" i="2"/>
  <c r="AN68" i="2"/>
  <c r="AN67" i="2"/>
  <c r="AN66" i="2"/>
  <c r="AN65" i="2"/>
  <c r="AN64" i="2"/>
  <c r="AN63" i="2"/>
  <c r="AN62" i="2"/>
  <c r="AN61" i="2"/>
  <c r="AN60" i="2"/>
  <c r="AN59" i="2"/>
  <c r="AN58" i="2"/>
  <c r="AN57" i="2"/>
  <c r="AN56" i="2"/>
  <c r="AN55" i="2"/>
  <c r="AN54" i="2"/>
  <c r="AN53" i="2"/>
  <c r="AN52" i="2"/>
  <c r="AN51" i="2"/>
  <c r="AN50" i="2"/>
  <c r="AN49" i="2"/>
  <c r="AN48" i="2"/>
  <c r="AN47" i="2"/>
  <c r="AN46" i="2"/>
  <c r="AN45" i="2"/>
  <c r="AN44" i="2"/>
  <c r="AN43" i="2"/>
  <c r="AN42" i="2"/>
  <c r="AN41" i="2"/>
  <c r="AN40" i="2"/>
  <c r="AN39" i="2"/>
  <c r="AN38" i="2"/>
  <c r="AN37" i="2"/>
  <c r="AN36" i="2"/>
  <c r="AN35" i="2"/>
  <c r="AN34" i="2"/>
  <c r="AN33" i="2"/>
  <c r="AN32" i="2"/>
  <c r="AN31" i="2"/>
  <c r="AN30" i="2"/>
  <c r="AN29" i="2"/>
  <c r="AN28" i="2"/>
  <c r="AN27" i="2"/>
  <c r="AN26" i="2"/>
  <c r="AN25" i="2"/>
  <c r="AN24" i="2"/>
  <c r="AN23" i="2"/>
  <c r="AN22" i="2"/>
  <c r="AN21" i="2"/>
  <c r="AN20" i="2"/>
  <c r="AN19" i="2"/>
  <c r="AN18" i="2"/>
  <c r="AN17" i="2"/>
  <c r="AN16" i="2"/>
  <c r="AN15" i="2"/>
  <c r="AN14" i="2"/>
  <c r="AN13" i="2"/>
  <c r="AN12" i="2"/>
  <c r="AN11" i="2"/>
  <c r="AN10" i="2"/>
  <c r="AN9" i="2"/>
  <c r="AF142" i="2"/>
  <c r="AF141" i="2"/>
  <c r="AF140" i="2"/>
  <c r="AF139" i="2"/>
  <c r="AF138" i="2"/>
  <c r="AF137" i="2"/>
  <c r="AF136" i="2"/>
  <c r="AF135" i="2"/>
  <c r="AF134" i="2"/>
  <c r="AF133" i="2"/>
  <c r="AF132" i="2"/>
  <c r="AF131" i="2"/>
  <c r="AF130" i="2"/>
  <c r="AF129" i="2"/>
  <c r="AF128" i="2"/>
  <c r="AF127" i="2"/>
  <c r="AF126" i="2"/>
  <c r="AF125" i="2"/>
  <c r="AF124" i="2"/>
  <c r="AF123" i="2"/>
  <c r="AF122" i="2"/>
  <c r="AF121" i="2"/>
  <c r="AF120" i="2"/>
  <c r="AF119" i="2"/>
  <c r="AF118" i="2"/>
  <c r="AF117" i="2"/>
  <c r="AF116" i="2"/>
  <c r="AF115" i="2"/>
  <c r="AF114" i="2"/>
  <c r="AF113" i="2"/>
  <c r="AF112" i="2"/>
  <c r="AF111" i="2"/>
  <c r="AF110" i="2"/>
  <c r="AF109" i="2"/>
  <c r="AF108" i="2"/>
  <c r="AF107" i="2"/>
  <c r="AF106" i="2"/>
  <c r="AF105" i="2"/>
  <c r="AF104" i="2"/>
  <c r="AF103" i="2"/>
  <c r="AF102" i="2"/>
  <c r="AF101" i="2"/>
  <c r="AF100" i="2"/>
  <c r="AF99" i="2"/>
  <c r="AF98" i="2"/>
  <c r="AF97" i="2"/>
  <c r="AF96" i="2"/>
  <c r="AF95" i="2"/>
  <c r="AF94" i="2"/>
  <c r="AF93" i="2"/>
  <c r="AF92" i="2"/>
  <c r="AF91" i="2"/>
  <c r="AF90" i="2"/>
  <c r="AF89" i="2"/>
  <c r="AF88" i="2"/>
  <c r="AF87" i="2"/>
  <c r="AF86" i="2"/>
  <c r="AF85" i="2"/>
  <c r="AF84" i="2"/>
  <c r="AF83" i="2"/>
  <c r="AF82" i="2"/>
  <c r="AF81" i="2"/>
  <c r="AF80" i="2"/>
  <c r="AF79" i="2"/>
  <c r="AF78" i="2"/>
  <c r="AF77" i="2"/>
  <c r="AF76" i="2"/>
  <c r="AF75" i="2"/>
  <c r="AF74" i="2"/>
  <c r="AF73" i="2"/>
  <c r="AF72" i="2"/>
  <c r="AF71" i="2"/>
  <c r="AF70" i="2"/>
  <c r="AF69" i="2"/>
  <c r="AF68" i="2"/>
  <c r="AF67" i="2"/>
  <c r="AF66" i="2"/>
  <c r="AF65" i="2"/>
  <c r="AF64" i="2"/>
  <c r="AF63" i="2"/>
  <c r="AF62" i="2"/>
  <c r="AF61" i="2"/>
  <c r="AF60" i="2"/>
  <c r="AF59" i="2"/>
  <c r="AF58" i="2"/>
  <c r="AF57" i="2"/>
  <c r="AF56" i="2"/>
  <c r="AF55" i="2"/>
  <c r="AF54" i="2"/>
  <c r="AF53" i="2"/>
  <c r="AF52" i="2"/>
  <c r="AF51" i="2"/>
  <c r="AF50" i="2"/>
  <c r="AF49" i="2"/>
  <c r="AF48" i="2"/>
  <c r="AF47" i="2"/>
  <c r="AF46" i="2"/>
  <c r="AF45" i="2"/>
  <c r="AF44" i="2"/>
  <c r="AF43" i="2"/>
  <c r="AF42" i="2"/>
  <c r="AF41" i="2"/>
  <c r="AF40" i="2"/>
  <c r="AF39" i="2"/>
  <c r="AF38" i="2"/>
  <c r="AF37" i="2"/>
  <c r="AF36" i="2"/>
  <c r="AF35" i="2"/>
  <c r="AF34" i="2"/>
  <c r="AF33" i="2"/>
  <c r="AF32" i="2"/>
  <c r="AF31" i="2"/>
  <c r="AF30" i="2"/>
  <c r="AF29" i="2"/>
  <c r="AF28" i="2"/>
  <c r="AF27" i="2"/>
  <c r="AF26" i="2"/>
  <c r="AF25" i="2"/>
  <c r="AF24" i="2"/>
  <c r="AF23" i="2"/>
  <c r="AF22" i="2"/>
  <c r="AF21" i="2"/>
  <c r="AF20" i="2"/>
  <c r="AF19" i="2"/>
  <c r="AF18" i="2"/>
  <c r="AF17" i="2"/>
  <c r="AF16" i="2"/>
  <c r="AF15" i="2"/>
  <c r="AF14" i="2"/>
  <c r="AF13" i="2"/>
  <c r="AF12" i="2"/>
  <c r="AF11" i="2"/>
  <c r="AF10" i="2"/>
  <c r="AF9" i="2"/>
  <c r="X114" i="2"/>
  <c r="X115" i="2"/>
  <c r="X116" i="2"/>
  <c r="X117" i="2"/>
  <c r="X118" i="2"/>
  <c r="X119" i="2"/>
  <c r="X120" i="2"/>
  <c r="X121" i="2"/>
  <c r="X122" i="2"/>
  <c r="X123" i="2"/>
  <c r="X124" i="2"/>
  <c r="X125" i="2"/>
  <c r="X126" i="2"/>
  <c r="X127" i="2"/>
  <c r="X128" i="2"/>
  <c r="X129" i="2"/>
  <c r="X130" i="2"/>
  <c r="X131" i="2"/>
  <c r="X132" i="2"/>
  <c r="X133" i="2"/>
  <c r="X134" i="2"/>
  <c r="X135" i="2"/>
  <c r="X136" i="2"/>
  <c r="X137" i="2"/>
  <c r="X138" i="2"/>
  <c r="X139" i="2"/>
  <c r="X140" i="2"/>
  <c r="X141" i="2"/>
  <c r="X142" i="2"/>
  <c r="X84" i="2"/>
  <c r="X85" i="2"/>
  <c r="X86" i="2"/>
  <c r="X87" i="2"/>
  <c r="X88" i="2"/>
  <c r="X89" i="2"/>
  <c r="X90" i="2"/>
  <c r="X91" i="2"/>
  <c r="X92" i="2"/>
  <c r="X93" i="2"/>
  <c r="X94" i="2"/>
  <c r="X95" i="2"/>
  <c r="X96" i="2"/>
  <c r="X97" i="2"/>
  <c r="X98" i="2"/>
  <c r="X99" i="2"/>
  <c r="X100" i="2"/>
  <c r="X101" i="2"/>
  <c r="X102" i="2"/>
  <c r="X103" i="2"/>
  <c r="X104" i="2"/>
  <c r="X105" i="2"/>
  <c r="X106" i="2"/>
  <c r="X107" i="2"/>
  <c r="X108" i="2"/>
  <c r="X109" i="2"/>
  <c r="X110" i="2"/>
  <c r="X111" i="2"/>
  <c r="X112" i="2"/>
  <c r="X113" i="2"/>
  <c r="X83" i="2"/>
  <c r="X66" i="2"/>
  <c r="X67" i="2"/>
  <c r="X68" i="2"/>
  <c r="X69" i="2"/>
  <c r="X70" i="2"/>
  <c r="X71" i="2"/>
  <c r="X72" i="2"/>
  <c r="X73" i="2"/>
  <c r="X74" i="2"/>
  <c r="X75" i="2"/>
  <c r="X76" i="2"/>
  <c r="X77" i="2"/>
  <c r="X78" i="2"/>
  <c r="X79" i="2"/>
  <c r="X80" i="2"/>
  <c r="X81" i="2"/>
  <c r="X82" i="2"/>
  <c r="X65" i="2"/>
  <c r="H73" i="2"/>
  <c r="H74" i="2"/>
  <c r="H75" i="2"/>
  <c r="H76" i="2"/>
  <c r="H77" i="2"/>
  <c r="H78" i="2"/>
  <c r="H79" i="2"/>
  <c r="H80" i="2"/>
  <c r="H70" i="2"/>
  <c r="H71" i="2"/>
  <c r="H72" i="2"/>
  <c r="AV62" i="2"/>
  <c r="AV63" i="2"/>
  <c r="H69" i="2"/>
  <c r="H68" i="2"/>
  <c r="H67" i="2"/>
  <c r="H66" i="2"/>
  <c r="H65" i="2"/>
  <c r="X64" i="2"/>
  <c r="H84" i="2"/>
  <c r="H85" i="2"/>
  <c r="H86" i="2"/>
  <c r="H87" i="2"/>
  <c r="H88" i="2"/>
  <c r="H89" i="2"/>
  <c r="H90" i="2"/>
  <c r="H91" i="2"/>
  <c r="H92" i="2"/>
  <c r="H93" i="2"/>
  <c r="H94" i="2"/>
  <c r="H95" i="2"/>
  <c r="H96" i="2"/>
  <c r="H97" i="2"/>
  <c r="H98" i="2"/>
  <c r="H99" i="2"/>
  <c r="H100" i="2"/>
  <c r="H101" i="2"/>
  <c r="H102" i="2"/>
  <c r="H103" i="2"/>
  <c r="H104" i="2"/>
  <c r="H105" i="2"/>
  <c r="H106" i="2"/>
  <c r="H107" i="2"/>
  <c r="H108" i="2"/>
  <c r="H109" i="2"/>
  <c r="H110" i="2"/>
  <c r="H111" i="2"/>
  <c r="H112" i="2"/>
  <c r="H113" i="2"/>
  <c r="H114" i="2"/>
  <c r="H83" i="2"/>
  <c r="H43" i="2"/>
  <c r="H44" i="2"/>
  <c r="H45" i="2"/>
  <c r="H46" i="2"/>
  <c r="H47" i="2"/>
  <c r="H48" i="2"/>
  <c r="H49" i="2"/>
  <c r="H50" i="2"/>
  <c r="H51" i="2"/>
  <c r="H52" i="2"/>
  <c r="H53" i="2"/>
  <c r="H54" i="2"/>
  <c r="H55" i="2"/>
  <c r="H56" i="2"/>
  <c r="H57" i="2"/>
  <c r="H58" i="2"/>
  <c r="H59" i="2"/>
  <c r="H60" i="2"/>
  <c r="H61" i="2"/>
  <c r="H62" i="2"/>
  <c r="H63" i="2"/>
  <c r="H42" i="2"/>
  <c r="H10" i="2"/>
  <c r="H11" i="2"/>
  <c r="H12" i="2"/>
  <c r="H13" i="2"/>
  <c r="H14" i="2"/>
  <c r="H15" i="2"/>
  <c r="H16" i="2"/>
  <c r="H17" i="2"/>
  <c r="H18" i="2"/>
  <c r="H19" i="2"/>
  <c r="H20" i="2"/>
  <c r="H21" i="2"/>
  <c r="H22" i="2"/>
  <c r="H23" i="2"/>
  <c r="H24" i="2"/>
  <c r="H25" i="2"/>
  <c r="H26" i="2"/>
  <c r="H27" i="2"/>
  <c r="H28" i="2"/>
  <c r="H29" i="2"/>
  <c r="H30" i="2"/>
  <c r="H31" i="2"/>
  <c r="H32" i="2"/>
  <c r="H33" i="2"/>
  <c r="H9" i="2"/>
  <c r="AV142" i="2"/>
  <c r="AV141" i="2"/>
  <c r="AV140" i="2"/>
  <c r="AV139" i="2"/>
  <c r="AV138" i="2"/>
  <c r="AV137" i="2"/>
  <c r="AV136" i="2"/>
  <c r="AV135" i="2"/>
  <c r="AV134" i="2"/>
  <c r="AV133" i="2"/>
  <c r="AV132" i="2"/>
  <c r="AV131" i="2"/>
  <c r="AV130" i="2"/>
  <c r="AV129" i="2"/>
  <c r="AV128" i="2"/>
  <c r="AV127" i="2"/>
  <c r="AV126" i="2"/>
  <c r="AV125" i="2"/>
  <c r="AV124" i="2"/>
  <c r="AV123" i="2"/>
  <c r="AV122" i="2"/>
  <c r="AV121" i="2"/>
  <c r="AV120" i="2"/>
  <c r="AV119" i="2"/>
  <c r="AV118" i="2"/>
  <c r="AV117" i="2"/>
  <c r="AV116" i="2"/>
  <c r="AV115" i="2"/>
  <c r="AV114" i="2"/>
  <c r="AV113" i="2"/>
  <c r="AV112" i="2"/>
  <c r="AV111" i="2"/>
  <c r="AV110" i="2"/>
  <c r="AV109" i="2"/>
  <c r="AV108" i="2"/>
  <c r="AV107" i="2"/>
  <c r="AV106" i="2"/>
  <c r="AV105" i="2"/>
  <c r="AV104" i="2"/>
  <c r="AV103" i="2"/>
  <c r="AV102" i="2"/>
  <c r="AV101" i="2"/>
  <c r="AV100" i="2"/>
  <c r="AV99" i="2"/>
  <c r="AV98" i="2"/>
  <c r="AV97" i="2"/>
  <c r="AV96" i="2"/>
  <c r="AV95" i="2"/>
  <c r="AV94" i="2"/>
  <c r="AV93" i="2"/>
  <c r="AV92" i="2"/>
  <c r="AV91" i="2"/>
  <c r="AV90" i="2"/>
  <c r="AV89" i="2"/>
  <c r="AV88" i="2"/>
  <c r="AV87" i="2"/>
  <c r="AV86" i="2"/>
  <c r="AV85" i="2"/>
  <c r="AV84" i="2"/>
  <c r="AV61" i="2"/>
  <c r="AV60" i="2"/>
  <c r="AV59" i="2"/>
  <c r="AV58" i="2"/>
  <c r="AV57" i="2"/>
  <c r="AV56" i="2"/>
  <c r="AV55" i="2"/>
  <c r="AV54" i="2"/>
  <c r="AV53" i="2"/>
  <c r="AV52" i="2"/>
  <c r="AV51" i="2"/>
  <c r="AV50" i="2"/>
  <c r="AV49" i="2"/>
  <c r="AV48" i="2"/>
  <c r="AV47" i="2"/>
  <c r="AV46" i="2"/>
  <c r="AV45" i="2"/>
  <c r="AV44" i="2"/>
  <c r="AV43" i="2"/>
  <c r="AV42" i="2"/>
  <c r="AV41" i="2"/>
  <c r="AV40" i="2"/>
  <c r="AV39" i="2"/>
  <c r="AV38" i="2"/>
  <c r="AV37" i="2"/>
  <c r="AV36" i="2"/>
  <c r="AV35" i="2"/>
  <c r="AV34" i="2"/>
  <c r="AV33" i="2"/>
  <c r="AV32" i="2"/>
  <c r="AV31" i="2"/>
  <c r="AV30" i="2"/>
  <c r="AV29" i="2"/>
  <c r="AV28" i="2"/>
  <c r="AV27" i="2"/>
  <c r="AV26" i="2"/>
  <c r="AV25" i="2"/>
  <c r="AV24" i="2"/>
  <c r="AV23" i="2"/>
  <c r="AV22" i="2"/>
  <c r="AV21" i="2"/>
  <c r="AV20" i="2"/>
  <c r="AV19" i="2"/>
  <c r="AV18" i="2"/>
  <c r="AV17" i="2"/>
  <c r="AV16" i="2"/>
  <c r="AV15" i="2"/>
  <c r="AV14" i="2"/>
  <c r="AV13" i="2"/>
  <c r="AV12" i="2"/>
  <c r="AV11" i="2"/>
  <c r="AV10" i="2"/>
  <c r="AV9" i="2"/>
  <c r="X10" i="2"/>
  <c r="X11" i="2"/>
  <c r="X12" i="2"/>
  <c r="X13" i="2"/>
  <c r="X14" i="2"/>
  <c r="X15" i="2"/>
  <c r="X16" i="2"/>
  <c r="X17" i="2"/>
  <c r="X18" i="2"/>
  <c r="X19" i="2"/>
  <c r="X20" i="2"/>
  <c r="X21" i="2"/>
  <c r="X22" i="2"/>
  <c r="X23" i="2"/>
  <c r="X24" i="2"/>
  <c r="X25" i="2"/>
  <c r="X26" i="2"/>
  <c r="X27" i="2"/>
  <c r="X28" i="2"/>
  <c r="X29" i="2"/>
  <c r="X30" i="2"/>
  <c r="X31" i="2"/>
  <c r="X32" i="2"/>
  <c r="X33" i="2"/>
  <c r="X34" i="2"/>
  <c r="X35" i="2"/>
  <c r="X36" i="2"/>
  <c r="X37" i="2"/>
  <c r="X38" i="2"/>
  <c r="X39" i="2"/>
  <c r="X40" i="2"/>
  <c r="X41" i="2"/>
  <c r="X42" i="2"/>
  <c r="X43" i="2"/>
  <c r="X44" i="2"/>
  <c r="X45" i="2"/>
  <c r="X46" i="2"/>
  <c r="X47" i="2"/>
  <c r="X48" i="2"/>
  <c r="X49" i="2"/>
  <c r="X50" i="2"/>
  <c r="X51" i="2"/>
  <c r="X52" i="2"/>
  <c r="X53" i="2"/>
  <c r="X54" i="2"/>
  <c r="X55" i="2"/>
  <c r="X56" i="2"/>
  <c r="X57" i="2"/>
  <c r="X58" i="2"/>
  <c r="X59" i="2"/>
  <c r="X60" i="2"/>
  <c r="X61" i="2"/>
  <c r="X62" i="2"/>
  <c r="X63" i="2"/>
  <c r="X9" i="2"/>
  <c r="K145" i="2" l="1"/>
  <c r="L145" i="2"/>
  <c r="M145" i="2"/>
  <c r="N145" i="2"/>
  <c r="O145" i="2"/>
  <c r="J145" i="2"/>
  <c r="G145" i="2" l="1"/>
  <c r="F145" i="2"/>
  <c r="E145" i="2"/>
  <c r="D145" i="2"/>
  <c r="C145" i="2"/>
  <c r="B145" i="2"/>
  <c r="AU144" i="2"/>
  <c r="AS144" i="2"/>
  <c r="AQ144" i="2"/>
  <c r="AM144" i="2"/>
  <c r="AK144" i="2"/>
  <c r="AI144" i="2"/>
  <c r="AE145" i="2"/>
  <c r="AC145" i="2"/>
  <c r="AA145" i="2"/>
  <c r="W144" i="2"/>
  <c r="U144" i="2"/>
  <c r="S144" i="2"/>
  <c r="AT143" i="2"/>
  <c r="AR143" i="2"/>
  <c r="AP143" i="2"/>
  <c r="AL143" i="2"/>
  <c r="AJ143" i="2"/>
  <c r="AH143" i="2"/>
  <c r="AD144" i="2"/>
  <c r="AB144" i="2"/>
  <c r="Z144" i="2"/>
  <c r="V143" i="2"/>
  <c r="T143" i="2"/>
  <c r="R143" i="2"/>
</calcChain>
</file>

<file path=xl/sharedStrings.xml><?xml version="1.0" encoding="utf-8"?>
<sst xmlns="http://schemas.openxmlformats.org/spreadsheetml/2006/main" count="1166" uniqueCount="233">
  <si>
    <t>MUNICIPIO DE AHOME</t>
  </si>
  <si>
    <t>4111 IMPUESTOS SOBRE LOS INGRESOS</t>
  </si>
  <si>
    <t>4112 IMPUESTOS SOBRE EL PATRIMONIO</t>
  </si>
  <si>
    <t>4117 ACCESORIOS DE IMPUESTOS</t>
  </si>
  <si>
    <t>4119 OTROS IMPUESTOS</t>
  </si>
  <si>
    <t>4141 DERECHOS POR EL USO, GOCE, APROVECHAMIENTO 0 EXPLOTACION DE BIENES DE DOMINIO PUBLICO</t>
  </si>
  <si>
    <t>4143 DERECHOS POR PRESTACION DE SERVICIOS</t>
  </si>
  <si>
    <t>4159 OTROS PRODUCTOS QUE GENERAN INGRESOS CORRIENTES</t>
  </si>
  <si>
    <t>4162 MULTAS</t>
  </si>
  <si>
    <t>4167APROVECHAMIENTOS POR APORTACIONES Y COOPERACIONES</t>
  </si>
  <si>
    <t>4169 OTROS APROVECHAMIENTOS</t>
  </si>
  <si>
    <t>4211 PARTICIPACIONES</t>
  </si>
  <si>
    <t>4212 APORTACIONES</t>
  </si>
  <si>
    <t>4213 CONVENIOS</t>
  </si>
  <si>
    <t>4223 SUBSIDIOS Y SUBVENCIONES</t>
  </si>
  <si>
    <t>SUMAN LOS INGRESOS</t>
  </si>
  <si>
    <t>5111 REMUNERACIONES AL PERSONAL DE CARÁCTER PERMANENTE</t>
  </si>
  <si>
    <t>5112 REMUNERACIONES AL PERSONAL DE CARÁCTER TRANSITORIO</t>
  </si>
  <si>
    <t>5113 REMUNERACIONES ADICIONALES Y ESPECIALES</t>
  </si>
  <si>
    <t>5114 SEGURIDAD SOCIAL</t>
  </si>
  <si>
    <t>5115 OTRAS PRESTACIONES SOCIALES Y ECONOMICAS</t>
  </si>
  <si>
    <t>5116 PAGO DE ESTIMULOS A SERVIDORES PUBLICOS</t>
  </si>
  <si>
    <t>5121 MATERIALES DE ADMINISTRACION, EMISION DE DOCUMENTOS Y ARTICULOS OFICIALES</t>
  </si>
  <si>
    <t>5122 ALIMENTOS Y UTENSILIOS</t>
  </si>
  <si>
    <t>5124 MATERIALES Y ARTICULOS DE CONSTRUCCION Y DE REPARACION</t>
  </si>
  <si>
    <t>5125 PRODUCTOS QUIMICOS, FARMACEUTICOS Y DE LABORATORIO</t>
  </si>
  <si>
    <t>5126 COMBUSTIBLES, LUBRICANTES Y ADITIVOS</t>
  </si>
  <si>
    <t>5129 HERRAMIENTAS, REFACCIONES Y ACCESORIOS MENORES</t>
  </si>
  <si>
    <t>5131 SERVICIOS BASICOS</t>
  </si>
  <si>
    <t>5132 SERVICIOS DE ARRENDAMIENTO</t>
  </si>
  <si>
    <t>5133 SERVICIOS PROFESIONALES, CIENTIFICOS Y TECNICOS Y OTROS SERVICIOS</t>
  </si>
  <si>
    <t>5134 SERVICIOS FINANCIEROS, BANCARIOS Y COMERCIALES</t>
  </si>
  <si>
    <t>5135 SERVICIOS DE INSTALACION, REPARACION, MANTENIMIENTO Y CONSERVACION</t>
  </si>
  <si>
    <t>5136 SERVICIOS DE COMUNICACION SOCIAL Y PUBLICIDAD</t>
  </si>
  <si>
    <t>5137 SERVICIOS DE TRASLADO Y VIATICOS</t>
  </si>
  <si>
    <t>5138 SERVICIOS OFICIALES</t>
  </si>
  <si>
    <t>5139 OTROS SERVICIOS GENERALES</t>
  </si>
  <si>
    <t>5211 ASIGNACIONES AL SECTOR PUBLICO</t>
  </si>
  <si>
    <t>5221 TRANSFERENCIAS A ENTIDADES PARAESTATALES</t>
  </si>
  <si>
    <t>5231 SUBSIDIOS</t>
  </si>
  <si>
    <t>5241 AYUDAS SOCIALES A PERSONAS</t>
  </si>
  <si>
    <t>5243 AYUDAS SOCIALES A INSTITUCIONES</t>
  </si>
  <si>
    <t>5251 PENSIONES</t>
  </si>
  <si>
    <t>5411 INTERESES DE LA DEUDA PUBLICA INTERNA</t>
  </si>
  <si>
    <t>4113 IMPUESTOS SOBRE LA PRODUCCION, EL CONSUMO Y LAS TRANSACCIONES</t>
  </si>
  <si>
    <t>4117ACCESORIOS DE IMPUESTOS</t>
  </si>
  <si>
    <t>4141 DERECHOS FOR EL USO, GOCE, APROVECHAMIENTO 0 EXPLOTACION DE BIENES DE DOMINIO PUBLICO</t>
  </si>
  <si>
    <t>4151 PRODUCTOS DERIVADOS DEL USO Y APROVECHAMIENTO DE BIENES NO SUJETOS A REGIMEN DE DOMINIO PUBLICO</t>
  </si>
  <si>
    <t>4161 MULTAS</t>
  </si>
  <si>
    <t>4167 APROVECHAMIENTOS POR APORTACIONES Y COOPERACIONES</t>
  </si>
  <si>
    <t>4212 APO RTAC I O N ES</t>
  </si>
  <si>
    <t>BALANZA DE COMPROBACION</t>
  </si>
  <si>
    <t>DEGOLLADO Y CUAUHTEMOC S/N, AHOME, SINALOA. MAH1701013CO</t>
  </si>
  <si>
    <t>DEGOLLADO Y CUAUHTEMOC SIN, AHOME, SINALOA. MAH1701013CO</t>
  </si>
  <si>
    <t>ENERO A MARZO DE 2015</t>
  </si>
  <si>
    <t>BALANZA DE COMPROBACIÓN A ENERO DE 2015</t>
  </si>
  <si>
    <t>BALANZA DE COMPROBACIÓN A FEBRERO  DE 2015</t>
  </si>
  <si>
    <t>BALANZA DE COMPROBACION A MARZO DE 2015</t>
  </si>
  <si>
    <t>BALANZA DE COMPROBACION A ABRIL DE 2015</t>
  </si>
  <si>
    <t>BALANZA DE COMPROBACION A MAYO DE 2015</t>
  </si>
  <si>
    <t>PÁGINA DEL AYUNTAMIENTO DE AHOME</t>
  </si>
  <si>
    <t>Nombre</t>
  </si>
  <si>
    <t>Saldo Anterior</t>
  </si>
  <si>
    <t>Movimientos</t>
  </si>
  <si>
    <t>Saldo Actual</t>
  </si>
  <si>
    <t>Debe</t>
  </si>
  <si>
    <t>Haber</t>
  </si>
  <si>
    <t>1111EFECTIVO</t>
  </si>
  <si>
    <t>1111 EFECTIVO</t>
  </si>
  <si>
    <t>1112 BANCOS/TESORERIA</t>
  </si>
  <si>
    <t>1114 INVERSIONES TEMPORALES (HASTA 3 MESES)</t>
  </si>
  <si>
    <t>1114 INVERSION ES TEMPORALES (HASTA 3 MESES)</t>
  </si>
  <si>
    <t>1116 DEPOSITOS DE FONDOS DE TERCEROS EN GARANTIA Y/O ADMINISTRACION</t>
  </si>
  <si>
    <t>1116 DEPOSITOS DE FONDOS DE TERCEROS EN GARANTIA Y/O ADMINISTRACIÓN</t>
  </si>
  <si>
    <t>1122 CUENTAS POR COBRAR A CORTO PLAZO</t>
  </si>
  <si>
    <t>1123 DEUDORES DIVERSOS POR COBRAR A CORTO PLAZO</t>
  </si>
  <si>
    <t>1124 INGRESOS POR RECUPERAR A CORTO PLAZO</t>
  </si>
  <si>
    <t>11241NGRESOS POR RECUPERAR A CORTO PLAZO</t>
  </si>
  <si>
    <t>1124 INGRESOS POR RECUPERARACORTO PLAZO</t>
  </si>
  <si>
    <t>11241NGRESOS POR RECUPERARACORTO PLAZO</t>
  </si>
  <si>
    <t>1131ANTICIPO A PROVEEDORES POR ADQUISICION DE BIENES Y PRESTACION DE SERVICIOS A CORTO PLAZO</t>
  </si>
  <si>
    <t>1131 ANTICIPO A PROVEEDORES POR ADQUISICION DE BIENES Y PRESTACION DE SERVICIOS A CORTO PLAZO</t>
  </si>
  <si>
    <t>1131 ANTICIPO A PROVEEDORES POR ADQUISICIÓN DE BIENES Y PRESTACIÓN DE SERVICIOS A CORTO PLAZO</t>
  </si>
  <si>
    <t>1131 ANTICIPOAPROVEEDORES PORADQUISICION DE BIENES Y PRESTACION DE SERVICIOS A CORTO PLAZO</t>
  </si>
  <si>
    <t>1132 ANTICIPO A PROVEEDORES POR ADQUISICION DE BIENES INMUEBLES Y MUEBLES A CORTO PLAZO</t>
  </si>
  <si>
    <t>1132 ANTICIPO A PROVEEDORES POR ADQUISICIÓN DE BIENES INMUEBLES Y MUEBLES A CORTO PLAZO</t>
  </si>
  <si>
    <t>1132ANTICIPOAPROVEEDORES PORADQUISICION DE BIENES INMUEBLES Y MUEBLES A CORTO PLAZO</t>
  </si>
  <si>
    <t>1151 ALMACEN DE MATERIALES Y SUMINISTROS DE CONSUMO</t>
  </si>
  <si>
    <t>1231 TERRENOS</t>
  </si>
  <si>
    <t>1233 EDIFICIOS NO HABITACIONALES</t>
  </si>
  <si>
    <t>1235 CONSTRUCCIONES EN PROCESO EN BIENES DE DOMINIO PUBLICO</t>
  </si>
  <si>
    <t>1235 CONSTRUCCIONES EN PROCESO EN BIENES DE DOMINIO PÚBLICO</t>
  </si>
  <si>
    <t>1241 MOBILIARIO Y EQUIPO DE ADMINISTRACION</t>
  </si>
  <si>
    <t>1241 MOBILIARIO Y EQUIPO DE ADMINISTRACIÓN</t>
  </si>
  <si>
    <t>1242 MOBILIARIO Y EQUIPO EDUCACIONAL Y RECREATIVO</t>
  </si>
  <si>
    <t>1242 MOBILIARIO Y EQUIPO EDUCACIONALY RECREATIVO</t>
  </si>
  <si>
    <t>1243 Equipo e Instrumental Medico y de Laboratorio</t>
  </si>
  <si>
    <t>1244 Vehiculos y Equipo de Transporte</t>
  </si>
  <si>
    <t>1244 Vehiculos  y Equlpo de Transporte</t>
  </si>
  <si>
    <t>1245 EQUIPO DE DEFENSA Y SEGURIDAD</t>
  </si>
  <si>
    <t>1245 EQUIPO DE DEFENSAY SEGURIDAD</t>
  </si>
  <si>
    <t>1246 MAQUINARIA, OTROS EQUIPOS Y HERRAMIENTAS</t>
  </si>
  <si>
    <t>1248 MAQUINARIA OTROS EQUIPOS Y HERRAMIENTAS</t>
  </si>
  <si>
    <t>1251 SOFTWARE</t>
  </si>
  <si>
    <t>1254 LICENCIAS</t>
  </si>
  <si>
    <t>2111 SERVICIOS PERSONALES POR PAGAR A CORTO PLAZO</t>
  </si>
  <si>
    <t>2112 PROVEEDORES POR PAGAR A CORTO PLAZO</t>
  </si>
  <si>
    <t>2112 PROVEEDORES POR PAGARACORTO PLAZO</t>
  </si>
  <si>
    <t>2113 CONTRATISTAS POR OBRAS PUBLICAS POR PAGAR A CORTO PLAZO</t>
  </si>
  <si>
    <t>2113 CONTRATISTAS POR OBRAS PÚBLICAS POR PAGAR A CORTO PLAZO</t>
  </si>
  <si>
    <t>2117 RETENCIONES Y CONTRIBUCIONES POR PAGAR A CORTO PLAZO</t>
  </si>
  <si>
    <t>2118 DEVOLUCIONES DE LA LEY DE INGRESOS POR PAGAR A CORTO PLAZO</t>
  </si>
  <si>
    <t>2119 OTRAS CUENTAS POR PAGAR A CORTO PLAZO</t>
  </si>
  <si>
    <t>2119 OTRAS CUENTAS POR PAGARA CORTO PLAZO</t>
  </si>
  <si>
    <t>2121DOCUMENTOS COMERCIALES POR PAGAR A CORTO PLAZO</t>
  </si>
  <si>
    <t>2121 DOCUMENTOS COMERCIALES FOR PAGAR A CORTO PLAZO</t>
  </si>
  <si>
    <t>2121 DOCUMENTOS COMERCIALES POR PAGAR A CORTO PLAZO</t>
  </si>
  <si>
    <t>2131 PORCION A CORTO PLAZO DE LA DEUDA PUBLICA INTERNA</t>
  </si>
  <si>
    <t>2131 PORCION A CORTO PLAZO DE LA DEUDA PÚBLICA INTERNA</t>
  </si>
  <si>
    <t>2221 Documentos Comerciales por Pagar a Largo Plazo</t>
  </si>
  <si>
    <t>3110 APORTACIONES</t>
  </si>
  <si>
    <t>3210 RESULTADOS DEL EJERCICIO (AHORRO/ DESAHORRO)</t>
  </si>
  <si>
    <t>3220 RESULTADOS DE EJERCICIOS ANTERIORES</t>
  </si>
  <si>
    <t>3220 RESULTADOS DE EJERCICIOSANTERIORES</t>
  </si>
  <si>
    <t>3241 RESERVAS DE PATRIMONIO</t>
  </si>
  <si>
    <t>4141 DERECHOS POR EL USO, GOCE. APROVECHAMIENTO 0 EXPLOTACION DE BIENES DE DOMINIO PÚBLICO</t>
  </si>
  <si>
    <t>4151 PRODUOTOS DERIVADOS DEL USO Y APROVECHAMIENTO DE BIENES NO SUJETOS A REGIMEN DE DOMINIO PUBLICO</t>
  </si>
  <si>
    <t>4151 PRODUCTOS DERIVADOS DEL USO  Y APROVECHAMIENTO DE BIENES NO SUJETOS A REGIMEN DE DOMINIO PUBLICO</t>
  </si>
  <si>
    <t xml:space="preserve">4167 APROVECHAMIENTOS POR APORTACIONES Y COOPERACIONES </t>
  </si>
  <si>
    <t>4212APORTACIONES</t>
  </si>
  <si>
    <t>5111 REMUNERACIONESAL PERSONAL DE CARÁCTER PERMANENTE</t>
  </si>
  <si>
    <t>5112 REMUNERACIONESAL PERSONAL DE CARÁCTER TRANSITORIO</t>
  </si>
  <si>
    <t>5113 REMUNERACIONESADICIONALES Y ESPECIALES</t>
  </si>
  <si>
    <t>5113 REMUNERACIONES ADICIONALES Y ESPECLALES</t>
  </si>
  <si>
    <t>5116PAGODEESTIMULOSASERVIDORESPUBLICOS</t>
  </si>
  <si>
    <t>5116 PAGO DE ESTIMULOS A SERVIDORES POBLICOS</t>
  </si>
  <si>
    <t>5121 MATERIALES DEADMINISTRACION, EMISION DE DOCUMENTOS Y ARTICULOS OFICIALES</t>
  </si>
  <si>
    <t>5122ALIMENTOS Y UTENSILIOS</t>
  </si>
  <si>
    <t>5124 MATERIALES Y ARTICULOS DE CONSTRUCCIÓN Y DE REPARACIÓN</t>
  </si>
  <si>
    <t>5124 MATERIALES YARTICULOS DE CONSTRUCCION Y DE REPARACION</t>
  </si>
  <si>
    <t>5125 PRODUCTOS QUIMICOS. FARMACEUTICOS Y DE LABORATORIO</t>
  </si>
  <si>
    <t>5126 COMBUSTIBLES, LUBRICANTES YADITIVOS</t>
  </si>
  <si>
    <t>5129 HERRAMIENTAS, REFACCIONES YACCESORIOS MENORES</t>
  </si>
  <si>
    <t>5132 SERVICIOS DEARRENDAMIENTO</t>
  </si>
  <si>
    <t>5133 SERVICIOS PROFESIONALES. CIENTIFICOS Y TECNICOS Y OTROS SERVICIOS</t>
  </si>
  <si>
    <t>5134 SERVICIOS FINANCIEROS. BANCARIOS Y COMERCIALES</t>
  </si>
  <si>
    <t>5135 SERVICIOS DE INSTALACIÓN, REPARACION, MANTENIMIENTO Y CONSERVACIÓN</t>
  </si>
  <si>
    <t>5136 SERVICIOS DE COMUNICACION SOCIALY PUBLICIDAD</t>
  </si>
  <si>
    <t>5138 SERVICIOS DE COMUNICACIÓN SOCIAL Y PÚBLICIDAD</t>
  </si>
  <si>
    <t>5136 SERVICIOS OFICIALES</t>
  </si>
  <si>
    <t>5211 ASIGNACIONESAL SECTOR PUBLICO</t>
  </si>
  <si>
    <t>5211 ASIGNACIONES AL SECTOR PÚBLICO</t>
  </si>
  <si>
    <t>5211 ASIGNACIONESAL SECTOR POBLICO</t>
  </si>
  <si>
    <t>5221 TRANSFERENCIASAENTIDADES PARAESTATALES</t>
  </si>
  <si>
    <t>5242 BECAS</t>
  </si>
  <si>
    <t>5243 AYUDAS SOCLALESA INSTITUCIONES</t>
  </si>
  <si>
    <t>7310 AVALES AUTORIZADOS</t>
  </si>
  <si>
    <t>7320 AVALES FIRMADOS</t>
  </si>
  <si>
    <t>7630 BIENES BAJO CONTRATO EN COMODATO</t>
  </si>
  <si>
    <t>0 00</t>
  </si>
  <si>
    <t>7640 CONTRATO DE COMODATO POR BIENES</t>
  </si>
  <si>
    <t>7710 PRODUCTOS POR INGRESAR</t>
  </si>
  <si>
    <t>7720 INGRESOS POR PRODUCTOS</t>
  </si>
  <si>
    <t>7730 IMPUESTO PREDIAL URBANO</t>
  </si>
  <si>
    <t>7740 IMPUESTO PREDIAL URBANO</t>
  </si>
  <si>
    <t>7750 IMPUESTOS Y DERECHOS CONVENIADOS</t>
  </si>
  <si>
    <t>7760 CONVENIOS IMPUESTOS Y DERECHOS</t>
  </si>
  <si>
    <t>7770 RECUPERACION DE BENEFICIARIOS POR PROGRAMA</t>
  </si>
  <si>
    <t>7780 PROGRAMAS DE BENEFICIARIOS RECUPERADOS</t>
  </si>
  <si>
    <t>8110 LEY DE INGRESOS ESTIMADA</t>
  </si>
  <si>
    <t>8120 LEY DE INGRESOS POR EJECUTAR</t>
  </si>
  <si>
    <t>8130 MODIFICACIONES A LA LEY DE INGRESOS ESTIMADA</t>
  </si>
  <si>
    <t>8140 LEY DE INGRESOS DEVENGADA</t>
  </si>
  <si>
    <t>8150 LEY DE INGRESOS RECAUDADA</t>
  </si>
  <si>
    <t>8210 PRESUPUESTO DE EGRESOS APROBADO</t>
  </si>
  <si>
    <t>8220 PRESUPUESTO DE EGRESOS POR EJERCER</t>
  </si>
  <si>
    <t>8230 MODIFICACIONES AL PRESUPUESTO DE EGRESOS APROBADO</t>
  </si>
  <si>
    <t>8240 PRESUPUESTO DE EGRESOS COMPROMETIDO</t>
  </si>
  <si>
    <t>8250 PRESUPUESTO DE EGRESOS DEVENGADO</t>
  </si>
  <si>
    <t>8260 Presupuesto de Egresos Ejercido</t>
  </si>
  <si>
    <t xml:space="preserve">8260 Presupuesto de Egresos Ejercido </t>
  </si>
  <si>
    <t>8270 PRESUPUESTO DE EGRESOS PAGADO</t>
  </si>
  <si>
    <t>6270 PRESUPUESTO DE EGRESOS PAGADO</t>
  </si>
  <si>
    <t>PRESUPUESTO DE EGRESOS APROBADO</t>
  </si>
  <si>
    <t>PRESUPUESTO DE EGRESOS POR EJERCER</t>
  </si>
  <si>
    <t>MODIFICACIONES AL PRESUPUESTO DE EGRESOS APROBADO</t>
  </si>
  <si>
    <t>PRESUPUESTO DE EGRESOS COMPROMETIDO</t>
  </si>
  <si>
    <t xml:space="preserve"> PRESUPUESTO DE EGRESOS DEVENGADO</t>
  </si>
  <si>
    <t>Presupuesto de Egresos Ejercido</t>
  </si>
  <si>
    <t>PRESUPUESTO DE EGRESOS PAGADO</t>
  </si>
  <si>
    <t>1112 BANCOS/TESORERÍA</t>
  </si>
  <si>
    <t>1124 INGRESOS FOR RECUPERAR A CORTO PLAZO</t>
  </si>
  <si>
    <t>1244 Vehiculos y Equipo de Transportes</t>
  </si>
  <si>
    <t>4141 DERECHOS POR EL USO, GOCE, APROVECHAMIENTO O EXPLOTACION DE BIENES DE DOMINIO PUBLICO</t>
  </si>
  <si>
    <t>4151 PRODUCTOS DERIVADOS DEL USO Y APROVECHAMIENTO DE BIENES NO SUJETOS A REGIMEN DE DOMINIO PÚBLICO</t>
  </si>
  <si>
    <t>5116 PAGO DE ESTIMULOS A SERVIDORES PÚBLICOS</t>
  </si>
  <si>
    <t>5128 MATERIALES Y SUMINISTROS PARA SEGURIDAD</t>
  </si>
  <si>
    <t>1112 BANCOSITESORERÍA</t>
  </si>
  <si>
    <t>2111 SERVICIOS PERSONALES POR PAGARACORTO PLAZO</t>
  </si>
  <si>
    <t>2233 PRESTAMOS DE LA DEUDA PUBLICA INTERNA POR PAGAR A LARGO PLAZO</t>
  </si>
  <si>
    <t>8210 PRESUPUESTO DE EGRESOSAPROBADO</t>
  </si>
  <si>
    <t>SUMA</t>
  </si>
  <si>
    <t>4112 IMPUESTOS SOME EL PATRIMONIO</t>
  </si>
  <si>
    <t>4141 DERECHOS POR EL USO, GOCE, APROVECHAMIENTO 0 EXPLOTACIÓN DE BIENES DE DOMINIO PUBLICO</t>
  </si>
  <si>
    <t>4167 APROVECHAMIENTOS PORAPORTACIONES Y COOPERACIONES</t>
  </si>
  <si>
    <t>5116 PAGO DE ESTIMULOSASERVIDORES PUBLICOS</t>
  </si>
  <si>
    <t>5129 HERRAMIENTAS, REFACCIONES V ACCESORIOS MENORES</t>
  </si>
  <si>
    <t>5611 Construccion en Bienes no Capitalizable</t>
  </si>
  <si>
    <t>DEGOLLADO Y CUAUHTEMOC SIN, AHOME, SINALOA. MAH1701013C0</t>
  </si>
  <si>
    <t>BALANZA DE COMPROBACION DE OCTUBRE A DICIEMBRE DE 2015</t>
  </si>
  <si>
    <t>BALANZA DE COMPROBACIÓN DE JULIO A SEPTIEMBRE DE 2015</t>
  </si>
  <si>
    <t xml:space="preserve">4150 -1 PRODUCTOS DERIVADOS DEL USO Y APROVECHAMIENTO DE BIENES NO SUJETOS A REGIMEN DE DOMINIO PÚBLICO </t>
  </si>
  <si>
    <t>Enero</t>
  </si>
  <si>
    <t>Febrero</t>
  </si>
  <si>
    <t>Marzo</t>
  </si>
  <si>
    <t>Abril</t>
  </si>
  <si>
    <t>Mayo</t>
  </si>
  <si>
    <t>Junio</t>
  </si>
  <si>
    <t>Julio</t>
  </si>
  <si>
    <t>Agosto</t>
  </si>
  <si>
    <t>Septiembre</t>
  </si>
  <si>
    <t>4399 OTROS INGRESOS Y BENEFICIOS VARIOS</t>
  </si>
  <si>
    <t>CONSEJO CIUDADANO DE VIGILANCIA Y TRANSPARENCIA DEL MUNICIPIO DE AHOME</t>
  </si>
  <si>
    <t>REPORTE GRÁFICO DEL ESTADO DE ACTIVIDADEL DEL MUNICIPIO</t>
  </si>
  <si>
    <t>CONCEPTOS DEL PLAN DE CUENTAS DE LA CONAC</t>
  </si>
  <si>
    <t>Octubre</t>
  </si>
  <si>
    <t>Noviembre</t>
  </si>
  <si>
    <t>Diciembre</t>
  </si>
  <si>
    <t>INFORMACIÓN PROCEDENTE DE LOS ESTADOS FINANCIEROS SOLICITADOS Y/O PUBLICADOS POR EL MUNICIPIO DE AHOME</t>
  </si>
  <si>
    <t>4113 IMPUESTOS SOBRE LA PRODUCCIÓN, EL CONSUMO Y LAS TRANSACCIONES</t>
  </si>
  <si>
    <t xml:space="preserve">Suma </t>
  </si>
  <si>
    <t xml:space="preserve">GRÁFICAS COMPARADAS POR MESES DEL EJERCICIO </t>
  </si>
  <si>
    <t>GRÁFICAS COMPARADAS DEL 2013 AL 2025</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</si>
</sst>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43" formatCode="_-* #,##0.00_-;\-* #,##0.00_-;_-* &quot;-&quot;??_-;_-@_-"/>
  </numFmts>
  <fonts count="15" x14ac:knownFonts="1">
    <font>
      <sz val="11"/>
      <color theme="1"/>
      <name val="Calibri"/>
      <family val="2"/>
      <scheme val="minor"/>
    </font>
    <font>
      <sz val="11"/>
      <color theme="1"/>
      <name val="Calibri"/>
      <family val="2"/>
      <scheme val="minor"/>
    </font>
    <font>
      <b/>
      <sz val="8"/>
      <color rgb="FF000000"/>
      <name val="Times New Roman"/>
      <family val="1"/>
    </font>
    <font>
      <sz val="8"/>
      <color rgb="FF000000"/>
      <name val="Times New Roman"/>
      <family val="1"/>
    </font>
    <font>
      <sz val="8"/>
      <color theme="1"/>
      <name val="Calibri"/>
      <family val="2"/>
      <scheme val="minor"/>
    </font>
    <font>
      <sz val="8"/>
      <color rgb="FF000000"/>
      <name val="Calibri"/>
      <family val="2"/>
      <scheme val="minor"/>
    </font>
    <font>
      <b/>
      <sz val="8"/>
      <color rgb="FF000000"/>
      <name val="Calibri"/>
      <family val="2"/>
      <scheme val="minor"/>
    </font>
    <font>
      <b/>
      <sz val="8"/>
      <color theme="1"/>
      <name val="Calibri"/>
      <family val="2"/>
      <scheme val="minor"/>
    </font>
    <font>
      <b/>
      <sz val="8"/>
      <name val="Calibri"/>
      <family val="2"/>
      <scheme val="minor"/>
    </font>
    <font>
      <sz val="8"/>
      <name val="Calibri"/>
      <family val="2"/>
      <scheme val="minor"/>
    </font>
    <font>
      <b/>
      <sz val="11"/>
      <color theme="1"/>
      <name val="Calibri"/>
      <family val="2"/>
      <scheme val="minor"/>
    </font>
    <font>
      <sz val="10"/>
      <color theme="1"/>
      <name val="Calibri"/>
      <family val="2"/>
      <scheme val="minor"/>
    </font>
    <font>
      <sz val="7"/>
      <color indexed="8"/>
      <name val="Arial"/>
      <family val="2"/>
    </font>
    <font>
      <sz val="11"/>
      <color indexed="8"/>
      <name val="Calibri"/>
      <family val="2"/>
      <scheme val="minor"/>
    </font>
    <font>
      <sz val="9"/>
      <color theme="1"/>
      <name val="Calibri"/>
      <family val="2"/>
      <scheme val="minor"/>
    </font>
  </fonts>
  <fills count="7">
    <fill>
      <patternFill patternType="none"/>
    </fill>
    <fill>
      <patternFill patternType="gray125"/>
    </fill>
    <fill>
      <patternFill patternType="solid">
        <fgColor theme="4" tint="0.79998168889431442"/>
        <bgColor indexed="64"/>
      </patternFill>
    </fill>
    <fill>
      <patternFill patternType="solid">
        <fgColor theme="4" tint="0.59999389629810485"/>
        <bgColor indexed="64"/>
      </patternFill>
    </fill>
    <fill>
      <patternFill patternType="solid">
        <fgColor theme="0"/>
        <bgColor indexed="64"/>
      </patternFill>
    </fill>
    <fill>
      <patternFill patternType="solid">
        <fgColor theme="9" tint="0.79998168889431442"/>
        <bgColor indexed="64"/>
      </patternFill>
    </fill>
    <fill>
      <patternFill patternType="solid">
        <fgColor theme="1" tint="0.14999847407452621"/>
        <bgColor indexed="64"/>
      </patternFill>
    </fill>
  </fills>
  <borders count="9">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top/>
      <bottom/>
      <diagonal/>
    </border>
    <border>
      <left/>
      <right style="thin">
        <color indexed="64"/>
      </right>
      <top/>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s>
  <cellStyleXfs count="4">
    <xf numFmtId="0" fontId="0"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cellStyleXfs>
  <cellXfs count="115">
    <xf numFmtId="0" fontId="0" fillId="0" borderId="0" xfId="0"/>
    <xf numFmtId="43" fontId="2" fillId="0" borderId="0" xfId="1" applyFont="1" applyAlignment="1"/>
    <xf numFmtId="43" fontId="2" fillId="0" borderId="0" xfId="1" applyFont="1" applyAlignment="1">
      <alignment horizontal="center" wrapText="1"/>
    </xf>
    <xf numFmtId="43" fontId="2" fillId="0" borderId="0" xfId="1" applyFont="1" applyAlignment="1">
      <alignment wrapText="1"/>
    </xf>
    <xf numFmtId="43" fontId="3" fillId="0" borderId="0" xfId="1" applyFont="1" applyAlignment="1">
      <alignment wrapText="1"/>
    </xf>
    <xf numFmtId="43" fontId="3" fillId="0" borderId="0" xfId="1" applyFont="1"/>
    <xf numFmtId="43" fontId="3" fillId="0" borderId="0" xfId="1" applyFont="1" applyAlignment="1"/>
    <xf numFmtId="43" fontId="3" fillId="0" borderId="0" xfId="1" applyFont="1" applyBorder="1"/>
    <xf numFmtId="43" fontId="3" fillId="0" borderId="1" xfId="1" applyFont="1" applyBorder="1"/>
    <xf numFmtId="43" fontId="3" fillId="0" borderId="1" xfId="1" applyFont="1" applyBorder="1" applyAlignment="1">
      <alignment wrapText="1"/>
    </xf>
    <xf numFmtId="43" fontId="2" fillId="0" borderId="0" xfId="1" applyFont="1"/>
    <xf numFmtId="43" fontId="3" fillId="0" borderId="0" xfId="1" applyFont="1" applyBorder="1" applyAlignment="1"/>
    <xf numFmtId="43" fontId="2" fillId="0" borderId="0" xfId="1" applyFont="1" applyBorder="1"/>
    <xf numFmtId="43" fontId="3" fillId="3" borderId="0" xfId="1" applyFont="1" applyFill="1" applyAlignment="1">
      <alignment wrapText="1"/>
    </xf>
    <xf numFmtId="43" fontId="3" fillId="3" borderId="0" xfId="1" applyFont="1" applyFill="1"/>
    <xf numFmtId="43" fontId="3" fillId="3" borderId="0" xfId="1" applyFont="1" applyFill="1" applyAlignment="1"/>
    <xf numFmtId="43" fontId="2" fillId="0" borderId="0" xfId="1" applyFont="1" applyAlignment="1">
      <alignment horizontal="center"/>
    </xf>
    <xf numFmtId="43" fontId="4" fillId="0" borderId="0" xfId="1" applyFont="1" applyAlignment="1">
      <alignment wrapText="1"/>
    </xf>
    <xf numFmtId="43" fontId="4" fillId="0" borderId="0" xfId="1" applyFont="1" applyAlignment="1">
      <alignment horizontal="right"/>
    </xf>
    <xf numFmtId="43" fontId="4" fillId="0" borderId="0" xfId="1" applyFont="1" applyFill="1" applyAlignment="1">
      <alignment horizontal="right"/>
    </xf>
    <xf numFmtId="43" fontId="4" fillId="2" borderId="0" xfId="1" applyFont="1" applyFill="1"/>
    <xf numFmtId="43" fontId="4" fillId="0" borderId="0" xfId="1" applyFont="1" applyAlignment="1"/>
    <xf numFmtId="43" fontId="4" fillId="0" borderId="0" xfId="1" applyFont="1"/>
    <xf numFmtId="43" fontId="5" fillId="0" borderId="0" xfId="1" applyFont="1" applyAlignment="1">
      <alignment wrapText="1"/>
    </xf>
    <xf numFmtId="43" fontId="5" fillId="0" borderId="0" xfId="1" applyFont="1" applyAlignment="1"/>
    <xf numFmtId="43" fontId="5" fillId="0" borderId="0" xfId="1" applyFont="1" applyAlignment="1">
      <alignment horizontal="right"/>
    </xf>
    <xf numFmtId="43" fontId="6" fillId="0" borderId="0" xfId="1" applyFont="1" applyAlignment="1">
      <alignment wrapText="1"/>
    </xf>
    <xf numFmtId="43" fontId="7" fillId="0" borderId="0" xfId="1" applyFont="1" applyAlignment="1">
      <alignment horizontal="center" wrapText="1"/>
    </xf>
    <xf numFmtId="43" fontId="7" fillId="0" borderId="0" xfId="1" applyFont="1" applyAlignment="1">
      <alignment wrapText="1"/>
    </xf>
    <xf numFmtId="43" fontId="5" fillId="0" borderId="0" xfId="1" applyFont="1" applyFill="1" applyAlignment="1">
      <alignment horizontal="right"/>
    </xf>
    <xf numFmtId="43" fontId="4" fillId="0" borderId="0" xfId="1" applyFont="1" applyFill="1" applyAlignment="1">
      <alignment wrapText="1"/>
    </xf>
    <xf numFmtId="43" fontId="4" fillId="0" borderId="0" xfId="1" applyFont="1" applyFill="1"/>
    <xf numFmtId="43" fontId="5" fillId="0" borderId="0" xfId="1" applyFont="1" applyFill="1" applyAlignment="1">
      <alignment wrapText="1"/>
    </xf>
    <xf numFmtId="43" fontId="5" fillId="3" borderId="0" xfId="1" applyFont="1" applyFill="1" applyAlignment="1">
      <alignment wrapText="1"/>
    </xf>
    <xf numFmtId="43" fontId="4" fillId="3" borderId="0" xfId="1" applyFont="1" applyFill="1" applyAlignment="1">
      <alignment horizontal="right"/>
    </xf>
    <xf numFmtId="43" fontId="5" fillId="3" borderId="0" xfId="1" applyFont="1" applyFill="1" applyAlignment="1">
      <alignment horizontal="right"/>
    </xf>
    <xf numFmtId="43" fontId="4" fillId="3" borderId="0" xfId="1" applyFont="1" applyFill="1"/>
    <xf numFmtId="43" fontId="5" fillId="3" borderId="0" xfId="1" applyFont="1" applyFill="1" applyAlignment="1"/>
    <xf numFmtId="0" fontId="5" fillId="0" borderId="0" xfId="1" applyNumberFormat="1" applyFont="1" applyAlignment="1">
      <alignment horizontal="right"/>
    </xf>
    <xf numFmtId="43" fontId="5" fillId="0" borderId="0" xfId="1" applyFont="1"/>
    <xf numFmtId="43" fontId="5" fillId="0" borderId="0" xfId="1" applyFont="1" applyFill="1" applyAlignment="1"/>
    <xf numFmtId="43" fontId="5" fillId="0" borderId="0" xfId="1" applyFont="1" applyFill="1"/>
    <xf numFmtId="49" fontId="5" fillId="0" borderId="0" xfId="0" applyNumberFormat="1" applyFont="1" applyAlignment="1">
      <alignment wrapText="1"/>
    </xf>
    <xf numFmtId="4" fontId="4" fillId="0" borderId="0" xfId="0" applyNumberFormat="1" applyFont="1"/>
    <xf numFmtId="4" fontId="5" fillId="0" borderId="0" xfId="0" applyNumberFormat="1" applyFont="1"/>
    <xf numFmtId="43" fontId="4" fillId="0" borderId="0" xfId="1" applyFont="1" applyBorder="1"/>
    <xf numFmtId="43" fontId="5" fillId="0" borderId="1" xfId="1" applyFont="1" applyBorder="1" applyAlignment="1"/>
    <xf numFmtId="4" fontId="5" fillId="0" borderId="1" xfId="0" applyNumberFormat="1" applyFont="1" applyBorder="1"/>
    <xf numFmtId="4" fontId="4" fillId="0" borderId="1" xfId="0" applyNumberFormat="1" applyFont="1" applyBorder="1"/>
    <xf numFmtId="43" fontId="4" fillId="0" borderId="1" xfId="1" applyFont="1" applyBorder="1"/>
    <xf numFmtId="43" fontId="7" fillId="0" borderId="0" xfId="1" applyFont="1"/>
    <xf numFmtId="43" fontId="7" fillId="0" borderId="0" xfId="1" applyFont="1" applyFill="1"/>
    <xf numFmtId="43" fontId="8" fillId="0" borderId="0" xfId="1" applyFont="1" applyFill="1"/>
    <xf numFmtId="0" fontId="4" fillId="0" borderId="0" xfId="0" applyFont="1" applyAlignment="1">
      <alignment wrapText="1"/>
    </xf>
    <xf numFmtId="43" fontId="4" fillId="0" borderId="1" xfId="1" applyFont="1" applyBorder="1" applyAlignment="1">
      <alignment wrapText="1"/>
    </xf>
    <xf numFmtId="43" fontId="4" fillId="0" borderId="1" xfId="1" applyFont="1" applyBorder="1" applyAlignment="1">
      <alignment horizontal="right"/>
    </xf>
    <xf numFmtId="43" fontId="4" fillId="0" borderId="1" xfId="1" applyFont="1" applyFill="1" applyBorder="1" applyAlignment="1">
      <alignment horizontal="right"/>
    </xf>
    <xf numFmtId="4" fontId="7" fillId="0" borderId="0" xfId="0" applyNumberFormat="1" applyFont="1"/>
    <xf numFmtId="43" fontId="9" fillId="0" borderId="0" xfId="1" applyFont="1" applyFill="1" applyAlignment="1">
      <alignment horizontal="right"/>
    </xf>
    <xf numFmtId="43" fontId="7" fillId="0" borderId="0" xfId="1" applyFont="1" applyAlignment="1"/>
    <xf numFmtId="43" fontId="4" fillId="2" borderId="0" xfId="1" applyFont="1" applyFill="1" applyBorder="1"/>
    <xf numFmtId="43" fontId="4" fillId="0" borderId="0" xfId="1" applyFont="1" applyBorder="1" applyAlignment="1">
      <alignment wrapText="1"/>
    </xf>
    <xf numFmtId="43" fontId="4" fillId="2" borderId="1" xfId="1" applyFont="1" applyFill="1" applyBorder="1"/>
    <xf numFmtId="43" fontId="7" fillId="0" borderId="0" xfId="1" applyFont="1" applyBorder="1"/>
    <xf numFmtId="43" fontId="0" fillId="0" borderId="0" xfId="1" applyFont="1"/>
    <xf numFmtId="43" fontId="0" fillId="4" borderId="0" xfId="1" applyFont="1" applyFill="1" applyBorder="1"/>
    <xf numFmtId="0" fontId="0" fillId="4" borderId="0" xfId="0" applyFill="1"/>
    <xf numFmtId="43" fontId="10" fillId="4" borderId="0" xfId="1" applyFont="1" applyFill="1" applyBorder="1"/>
    <xf numFmtId="0" fontId="10" fillId="0" borderId="0" xfId="0" applyFont="1"/>
    <xf numFmtId="0" fontId="10" fillId="0" borderId="2" xfId="0" applyFont="1" applyBorder="1" applyAlignment="1">
      <alignment wrapText="1"/>
    </xf>
    <xf numFmtId="0" fontId="10" fillId="0" borderId="2" xfId="0" applyFont="1" applyBorder="1" applyAlignment="1">
      <alignment horizontal="center"/>
    </xf>
    <xf numFmtId="0" fontId="0" fillId="0" borderId="0" xfId="0" applyAlignment="1">
      <alignment wrapText="1"/>
    </xf>
    <xf numFmtId="0" fontId="10" fillId="0" borderId="2" xfId="0" applyFont="1" applyBorder="1" applyAlignment="1">
      <alignment horizontal="center" wrapText="1"/>
    </xf>
    <xf numFmtId="0" fontId="10" fillId="0" borderId="2" xfId="0" applyFont="1" applyBorder="1"/>
    <xf numFmtId="43" fontId="0" fillId="0" borderId="0" xfId="1" applyFont="1" applyAlignment="1">
      <alignment wrapText="1"/>
    </xf>
    <xf numFmtId="43" fontId="0" fillId="0" borderId="0" xfId="1" applyFont="1" applyFill="1" applyAlignment="1">
      <alignment wrapText="1"/>
    </xf>
    <xf numFmtId="43" fontId="10" fillId="0" borderId="2" xfId="1" applyFont="1" applyFill="1" applyBorder="1" applyAlignment="1">
      <alignment horizontal="center"/>
    </xf>
    <xf numFmtId="43" fontId="0" fillId="0" borderId="0" xfId="0" applyNumberFormat="1"/>
    <xf numFmtId="43" fontId="0" fillId="4" borderId="0" xfId="1" applyFont="1" applyFill="1" applyBorder="1" applyAlignment="1">
      <alignment wrapText="1"/>
    </xf>
    <xf numFmtId="43" fontId="0" fillId="4" borderId="0" xfId="1" applyFont="1" applyFill="1"/>
    <xf numFmtId="0" fontId="10" fillId="0" borderId="4" xfId="0" applyFont="1" applyBorder="1" applyAlignment="1">
      <alignment horizontal="center" wrapText="1"/>
    </xf>
    <xf numFmtId="0" fontId="10" fillId="0" borderId="3" xfId="0" applyFont="1" applyBorder="1" applyAlignment="1">
      <alignment horizontal="center"/>
    </xf>
    <xf numFmtId="43" fontId="0" fillId="0" borderId="0" xfId="1" applyFont="1" applyFill="1"/>
    <xf numFmtId="43" fontId="10" fillId="0" borderId="2" xfId="1" applyFont="1" applyBorder="1" applyAlignment="1">
      <alignment horizontal="center"/>
    </xf>
    <xf numFmtId="43" fontId="0" fillId="0" borderId="0" xfId="1" applyFont="1" applyFill="1" applyBorder="1"/>
    <xf numFmtId="43" fontId="0" fillId="0" borderId="0" xfId="1" applyFont="1" applyFill="1" applyBorder="1" applyAlignment="1">
      <alignment wrapText="1"/>
    </xf>
    <xf numFmtId="0" fontId="10" fillId="0" borderId="5" xfId="0" applyFont="1" applyBorder="1" applyAlignment="1">
      <alignment horizontal="center" wrapText="1"/>
    </xf>
    <xf numFmtId="0" fontId="10" fillId="0" borderId="6" xfId="0" applyFont="1" applyBorder="1" applyAlignment="1">
      <alignment horizontal="center" wrapText="1"/>
    </xf>
    <xf numFmtId="0" fontId="10" fillId="0" borderId="6" xfId="0" applyFont="1" applyBorder="1" applyAlignment="1">
      <alignment horizontal="center"/>
    </xf>
    <xf numFmtId="43" fontId="0" fillId="5" borderId="4" xfId="1" applyFont="1" applyFill="1" applyBorder="1"/>
    <xf numFmtId="0" fontId="0" fillId="5" borderId="2" xfId="0" applyFill="1" applyBorder="1"/>
    <xf numFmtId="43" fontId="0" fillId="5" borderId="2" xfId="1" applyFont="1" applyFill="1" applyBorder="1"/>
    <xf numFmtId="43" fontId="0" fillId="5" borderId="5" xfId="1" applyFont="1" applyFill="1" applyBorder="1"/>
    <xf numFmtId="43" fontId="0" fillId="5" borderId="6" xfId="1" applyFont="1" applyFill="1" applyBorder="1"/>
    <xf numFmtId="43" fontId="0" fillId="5" borderId="3" xfId="1" applyFont="1" applyFill="1" applyBorder="1"/>
    <xf numFmtId="43" fontId="0" fillId="5" borderId="0" xfId="0" applyNumberFormat="1" applyFill="1"/>
    <xf numFmtId="0" fontId="0" fillId="5" borderId="0" xfId="0" applyFill="1"/>
    <xf numFmtId="43" fontId="0" fillId="5" borderId="2" xfId="1" applyFont="1" applyFill="1" applyBorder="1" applyAlignment="1">
      <alignment wrapText="1"/>
    </xf>
    <xf numFmtId="43" fontId="0" fillId="5" borderId="4" xfId="1" applyFont="1" applyFill="1" applyBorder="1" applyAlignment="1">
      <alignment wrapText="1"/>
    </xf>
    <xf numFmtId="43" fontId="0" fillId="5" borderId="5" xfId="1" applyFont="1" applyFill="1" applyBorder="1" applyAlignment="1">
      <alignment wrapText="1"/>
    </xf>
    <xf numFmtId="43" fontId="0" fillId="5" borderId="0" xfId="1" applyFont="1" applyFill="1"/>
    <xf numFmtId="4" fontId="13" fillId="5" borderId="0" xfId="0" applyNumberFormat="1" applyFont="1" applyFill="1" applyAlignment="1">
      <alignment horizontal="right" vertical="top"/>
    </xf>
    <xf numFmtId="4" fontId="12" fillId="5" borderId="0" xfId="0" applyNumberFormat="1" applyFont="1" applyFill="1" applyAlignment="1">
      <alignment horizontal="right" vertical="top"/>
    </xf>
    <xf numFmtId="43" fontId="0" fillId="5" borderId="4" xfId="1" applyFont="1" applyFill="1" applyBorder="1" applyAlignment="1">
      <alignment horizontal="right" wrapText="1"/>
    </xf>
    <xf numFmtId="0" fontId="0" fillId="6" borderId="7" xfId="0" applyFill="1" applyBorder="1"/>
    <xf numFmtId="0" fontId="0" fillId="6" borderId="8" xfId="0" applyFill="1" applyBorder="1"/>
    <xf numFmtId="0" fontId="10" fillId="6" borderId="8" xfId="0" applyFont="1" applyFill="1" applyBorder="1" applyAlignment="1">
      <alignment horizontal="center" wrapText="1"/>
    </xf>
    <xf numFmtId="43" fontId="0" fillId="6" borderId="8" xfId="1" applyFont="1" applyFill="1" applyBorder="1"/>
    <xf numFmtId="0" fontId="10" fillId="6" borderId="8" xfId="0" applyFont="1" applyFill="1" applyBorder="1" applyAlignment="1">
      <alignment horizontal="center"/>
    </xf>
    <xf numFmtId="43" fontId="14" fillId="0" borderId="0" xfId="0" applyNumberFormat="1" applyFont="1"/>
    <xf numFmtId="0" fontId="14" fillId="0" borderId="0" xfId="0" applyFont="1"/>
    <xf numFmtId="43" fontId="11" fillId="5" borderId="3" xfId="1" applyFont="1" applyFill="1" applyBorder="1"/>
    <xf numFmtId="43" fontId="2" fillId="0" borderId="0" xfId="1" applyFont="1" applyAlignment="1">
      <alignment horizontal="center"/>
    </xf>
    <xf numFmtId="0" fontId="10" fillId="0" borderId="5" xfId="0" applyFont="1" applyBorder="1" applyAlignment="1">
      <alignment horizontal="center" wrapText="1"/>
    </xf>
    <xf numFmtId="0" fontId="10" fillId="0" borderId="0" xfId="0" applyFont="1" applyAlignment="1">
      <alignment horizontal="center" wrapText="1"/>
    </xf>
  </cellXfs>
  <cellStyles count="4">
    <cellStyle name="Millares" xfId="1" builtinId="3"/>
    <cellStyle name="Millares 2" xfId="2" xr:uid="{B12093B6-6422-4F0B-A5AB-6020EDD71C89}"/>
    <cellStyle name="Millares 3" xfId="3" xr:uid="{D11394DA-83CB-4FCB-8A99-DEC76B52617D}"/>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_rels/chart2.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4.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_rels/chart6.xml.rels><?xml version="1.0" encoding="UTF-8" standalone="yes"?>
<Relationships xmlns="http://schemas.openxmlformats.org/package/2006/relationships"><Relationship Id="rId2" Type="http://schemas.microsoft.com/office/2011/relationships/chartColorStyle" Target="colors3.xml"/><Relationship Id="rId1" Type="http://schemas.microsoft.com/office/2011/relationships/chartStyle" Target="style3.xml"/></Relationships>
</file>

<file path=xl/charts/_rels/chart8.xml.rels><?xml version="1.0" encoding="UTF-8" standalone="yes"?>
<Relationships xmlns="http://schemas.openxmlformats.org/package/2006/relationships"><Relationship Id="rId2" Type="http://schemas.microsoft.com/office/2011/relationships/chartColorStyle" Target="colors4.xml"/><Relationship Id="rId1" Type="http://schemas.microsoft.com/office/2011/relationships/chartStyle" Target="style4.xml"/></Relationships>
</file>

<file path=xl/charts/_rels/chart10.xml.rels><?xml version="1.0" encoding="UTF-8" standalone="yes"?>
<Relationships xmlns="http://schemas.openxmlformats.org/package/2006/relationships"><Relationship Id="rId2" Type="http://schemas.microsoft.com/office/2011/relationships/chartColorStyle" Target="colors5.xml"/><Relationship Id="rId1" Type="http://schemas.microsoft.com/office/2011/relationships/chartStyle" Target="style5.xml"/></Relationships>
</file>

<file path=xl/charts/_rels/chart12.xml.rels><?xml version="1.0" encoding="UTF-8" standalone="yes"?>
<Relationships xmlns="http://schemas.openxmlformats.org/package/2006/relationships"><Relationship Id="rId2" Type="http://schemas.microsoft.com/office/2011/relationships/chartColorStyle" Target="colors6.xml"/><Relationship Id="rId1" Type="http://schemas.microsoft.com/office/2011/relationships/chartStyle" Target="style6.xml"/></Relationships>
</file>

<file path=xl/charts/_rels/chart14.xml.rels><?xml version="1.0" encoding="UTF-8" standalone="yes"?>
<Relationships xmlns="http://schemas.openxmlformats.org/package/2006/relationships"><Relationship Id="rId2" Type="http://schemas.microsoft.com/office/2011/relationships/chartColorStyle" Target="colors7.xml"/><Relationship Id="rId1" Type="http://schemas.microsoft.com/office/2011/relationships/chartStyle" Target="style7.xml"/></Relationships>
</file>

<file path=xl/charts/_rels/chart16.xml.rels><?xml version="1.0" encoding="UTF-8" standalone="yes"?>
<Relationships xmlns="http://schemas.openxmlformats.org/package/2006/relationships"><Relationship Id="rId2" Type="http://schemas.microsoft.com/office/2011/relationships/chartColorStyle" Target="colors8.xml"/><Relationship Id="rId1" Type="http://schemas.microsoft.com/office/2011/relationships/chartStyle" Target="style8.xml"/></Relationships>
</file>

<file path=xl/charts/_rels/chart19.xml.rels><?xml version="1.0" encoding="UTF-8" standalone="yes"?>
<Relationships xmlns="http://schemas.openxmlformats.org/package/2006/relationships"><Relationship Id="rId2" Type="http://schemas.microsoft.com/office/2011/relationships/chartColorStyle" Target="colors9.xml"/><Relationship Id="rId1" Type="http://schemas.microsoft.com/office/2011/relationships/chartStyle" Target="style9.xml"/></Relationships>
</file>

<file path=xl/charts/_rels/chart21.xml.rels><?xml version="1.0" encoding="UTF-8" standalone="yes"?>
<Relationships xmlns="http://schemas.openxmlformats.org/package/2006/relationships"><Relationship Id="rId2" Type="http://schemas.microsoft.com/office/2011/relationships/chartColorStyle" Target="colors10.xml"/><Relationship Id="rId1" Type="http://schemas.microsoft.com/office/2011/relationships/chartStyle" Target="style10.xml"/></Relationships>
</file>

<file path=xl/charts/_rels/chart23.xml.rels><?xml version="1.0" encoding="UTF-8" standalone="yes"?>
<Relationships xmlns="http://schemas.openxmlformats.org/package/2006/relationships"><Relationship Id="rId2" Type="http://schemas.microsoft.com/office/2011/relationships/chartColorStyle" Target="colors11.xml"/><Relationship Id="rId1" Type="http://schemas.microsoft.com/office/2011/relationships/chartStyle" Target="style11.xml"/></Relationships>
</file>

<file path=xl/charts/_rels/chart25.xml.rels><?xml version="1.0" encoding="UTF-8" standalone="yes"?>
<Relationships xmlns="http://schemas.openxmlformats.org/package/2006/relationships"><Relationship Id="rId2" Type="http://schemas.microsoft.com/office/2011/relationships/chartColorStyle" Target="colors12.xml"/><Relationship Id="rId1" Type="http://schemas.microsoft.com/office/2011/relationships/chartStyle" Target="style12.xml"/></Relationships>
</file>

<file path=xl/charts/_rels/chart27.xml.rels><?xml version="1.0" encoding="UTF-8" standalone="yes"?>
<Relationships xmlns="http://schemas.openxmlformats.org/package/2006/relationships"><Relationship Id="rId2" Type="http://schemas.microsoft.com/office/2011/relationships/chartColorStyle" Target="colors13.xml"/><Relationship Id="rId1" Type="http://schemas.microsoft.com/office/2011/relationships/chartStyle" Target="style13.xml"/></Relationships>
</file>

<file path=xl/charts/_rels/chart30.xml.rels><?xml version="1.0" encoding="UTF-8" standalone="yes"?>
<Relationships xmlns="http://schemas.openxmlformats.org/package/2006/relationships"><Relationship Id="rId2" Type="http://schemas.microsoft.com/office/2011/relationships/chartColorStyle" Target="colors14.xml"/><Relationship Id="rId1" Type="http://schemas.microsoft.com/office/2011/relationships/chartStyle" Target="style14.xml"/></Relationships>
</file>

<file path=xl/charts/_rels/chart31.xml.rels><?xml version="1.0" encoding="UTF-8" standalone="yes"?>
<Relationships xmlns="http://schemas.openxmlformats.org/package/2006/relationships"><Relationship Id="rId2" Type="http://schemas.microsoft.com/office/2011/relationships/chartColorStyle" Target="colors15.xml"/><Relationship Id="rId1" Type="http://schemas.microsoft.com/office/2011/relationships/chartStyle" Target="style15.xml"/></Relationships>
</file>

<file path=xl/charts/_rels/chart33.xml.rels><?xml version="1.0" encoding="UTF-8" standalone="yes"?>
<Relationships xmlns="http://schemas.openxmlformats.org/package/2006/relationships"><Relationship Id="rId2" Type="http://schemas.microsoft.com/office/2011/relationships/chartColorStyle" Target="colors16.xml"/><Relationship Id="rId1" Type="http://schemas.microsoft.com/office/2011/relationships/chartStyle" Target="style16.xml"/></Relationships>
</file>

<file path=xl/charts/_rels/chart35.xml.rels><?xml version="1.0" encoding="UTF-8" standalone="yes"?>
<Relationships xmlns="http://schemas.openxmlformats.org/package/2006/relationships"><Relationship Id="rId2" Type="http://schemas.microsoft.com/office/2011/relationships/chartColorStyle" Target="colors17.xml"/><Relationship Id="rId1" Type="http://schemas.microsoft.com/office/2011/relationships/chartStyle" Target="style17.xml"/></Relationships>
</file>

<file path=xl/charts/_rels/chart36.xml.rels><?xml version="1.0" encoding="UTF-8" standalone="yes"?>
<Relationships xmlns="http://schemas.openxmlformats.org/package/2006/relationships"><Relationship Id="rId2" Type="http://schemas.microsoft.com/office/2011/relationships/chartColorStyle" Target="colors18.xml"/><Relationship Id="rId1" Type="http://schemas.microsoft.com/office/2011/relationships/chartStyle" Target="style18.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4"/>
    </mc:Choice>
    <mc:Fallback>
      <c:style val="4"/>
    </mc:Fallback>
  </mc:AlternateContent>
  <c:chart>
    <c:title>
      <c:tx>
        <c:rich>
          <a:bodyPr/>
          <a:lstStyle/>
          <a:p>
            <a:pPr>
              <a:defRPr/>
            </a:pPr>
            <a:r>
              <a:rPr lang="en-US"/>
              <a:t>IMPUESTOS SOBRE LOS INGRESOS</a:t>
            </a:r>
          </a:p>
        </c:rich>
      </c:tx>
      <c:overlay val="0"/>
    </c:title>
    <c:autoTitleDeleted val="0"/>
    <c:view3D>
      <c:rotX val="15"/>
      <c:rotY val="20"/>
      <c:rAngAx val="1"/>
    </c:view3D>
    <c:floor>
      <c:thickness val="0"/>
    </c:floor>
    <c:sideWall>
      <c:thickness val="0"/>
    </c:sideWall>
    <c:backWall>
      <c:thickness val="0"/>
    </c:backWall>
    <c:plotArea>
      <c:layout>
        <c:manualLayout>
          <c:layoutTarget val="inner"/>
          <c:xMode val="edge"/>
          <c:yMode val="edge"/>
          <c:x val="2.4343015214384509E-2"/>
          <c:y val="0.16349709353815436"/>
          <c:w val="0.9706349938209986"/>
          <c:h val="0.72586219667326857"/>
        </c:manualLayout>
      </c:layout>
      <c:bar3DChart>
        <c:barDir val="col"/>
        <c:grouping val="clustered"/>
        <c:varyColors val="0"/>
        <c:ser>
          <c:idx val="0"/>
          <c:order val="0"/>
          <c:tx>
            <c:strRef>
              <c:f>'GRÁFICAS INGRESOS  2025'!$A$6</c:f>
              <c:strCache>
                <c:ptCount val="1"/>
                <c:pt idx="0">
                  <c:v>4111 IMPUESTOS SOBRE LOS INGRESOS</c:v>
                </c:pt>
              </c:strCache>
            </c:strRef>
          </c:tx>
          <c:invertIfNegative val="0"/>
          <c:dLbls>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numRef>
              <c:f>'GRÁFICAS INGRESOS  2025'!$B$5:$N$5</c:f>
              <c:numCache>
                <c:formatCode>General</c:formatCode>
                <c:ptCount val="13"/>
                <c:pt idx="0">
                  <c:v>2013</c:v>
                </c:pt>
                <c:pt idx="1">
                  <c:v>2014</c:v>
                </c:pt>
                <c:pt idx="2">
                  <c:v>2015</c:v>
                </c:pt>
                <c:pt idx="3">
                  <c:v>2016</c:v>
                </c:pt>
                <c:pt idx="4">
                  <c:v>2017</c:v>
                </c:pt>
                <c:pt idx="5">
                  <c:v>2018</c:v>
                </c:pt>
                <c:pt idx="6">
                  <c:v>2019</c:v>
                </c:pt>
                <c:pt idx="7">
                  <c:v>2020</c:v>
                </c:pt>
                <c:pt idx="8">
                  <c:v>2021</c:v>
                </c:pt>
                <c:pt idx="9">
                  <c:v>2022</c:v>
                </c:pt>
                <c:pt idx="10">
                  <c:v>2023</c:v>
                </c:pt>
                <c:pt idx="11">
                  <c:v>2024</c:v>
                </c:pt>
                <c:pt idx="12">
                  <c:v>2025</c:v>
                </c:pt>
              </c:numCache>
            </c:numRef>
          </c:cat>
          <c:val>
            <c:numRef>
              <c:f>'GRÁFICAS INGRESOS  2025'!$B$6:$N$6</c:f>
              <c:numCache>
                <c:formatCode>_(* #,##0.00_);_(* \(#,##0.00\);_(* "-"??_);_(@_)</c:formatCode>
                <c:ptCount val="13"/>
                <c:pt idx="0">
                  <c:v>8035180.5700000003</c:v>
                </c:pt>
                <c:pt idx="1">
                  <c:v>7684140.5599999996</c:v>
                </c:pt>
                <c:pt idx="2">
                  <c:v>7383353.7999999998</c:v>
                </c:pt>
                <c:pt idx="3">
                  <c:v>10815978.029999999</c:v>
                </c:pt>
                <c:pt idx="4">
                  <c:v>1196269.6599999997</c:v>
                </c:pt>
                <c:pt idx="5">
                  <c:v>0</c:v>
                </c:pt>
                <c:pt idx="6">
                  <c:v>0</c:v>
                </c:pt>
                <c:pt idx="7">
                  <c:v>0</c:v>
                </c:pt>
                <c:pt idx="8">
                  <c:v>0</c:v>
                </c:pt>
                <c:pt idx="9">
                  <c:v>0</c:v>
                </c:pt>
                <c:pt idx="10">
                  <c:v>0</c:v>
                </c:pt>
                <c:pt idx="11">
                  <c:v>0</c:v>
                </c:pt>
                <c:pt idx="12">
                  <c:v>0</c:v>
                </c:pt>
              </c:numCache>
            </c:numRef>
          </c:val>
          <c:extLst>
            <c:ext xmlns:c16="http://schemas.microsoft.com/office/drawing/2014/chart" uri="{C3380CC4-5D6E-409C-BE32-E72D297353CC}">
              <c16:uniqueId val="{00000000-F0BB-4C9C-AFB4-F993E3DF28AE}"/>
            </c:ext>
          </c:extLst>
        </c:ser>
        <c:dLbls>
          <c:showLegendKey val="0"/>
          <c:showVal val="1"/>
          <c:showCatName val="0"/>
          <c:showSerName val="0"/>
          <c:showPercent val="0"/>
          <c:showBubbleSize val="0"/>
        </c:dLbls>
        <c:gapWidth val="150"/>
        <c:shape val="cylinder"/>
        <c:axId val="-1683294688"/>
        <c:axId val="-1683273472"/>
        <c:axId val="0"/>
      </c:bar3DChart>
      <c:catAx>
        <c:axId val="-1683294688"/>
        <c:scaling>
          <c:orientation val="minMax"/>
        </c:scaling>
        <c:delete val="0"/>
        <c:axPos val="b"/>
        <c:numFmt formatCode="General" sourceLinked="0"/>
        <c:majorTickMark val="none"/>
        <c:minorTickMark val="none"/>
        <c:tickLblPos val="nextTo"/>
        <c:crossAx val="-1683273472"/>
        <c:crosses val="autoZero"/>
        <c:auto val="1"/>
        <c:lblAlgn val="ctr"/>
        <c:lblOffset val="100"/>
        <c:noMultiLvlLbl val="0"/>
      </c:catAx>
      <c:valAx>
        <c:axId val="-1683273472"/>
        <c:scaling>
          <c:orientation val="minMax"/>
        </c:scaling>
        <c:delete val="1"/>
        <c:axPos val="l"/>
        <c:numFmt formatCode="_(* #,##0.00_);_(* \(#,##0.00\);_(* &quot;-&quot;??_);_(@_)" sourceLinked="1"/>
        <c:majorTickMark val="out"/>
        <c:minorTickMark val="none"/>
        <c:tickLblPos val="nextTo"/>
        <c:crossAx val="-1683294688"/>
        <c:crosses val="autoZero"/>
        <c:crossBetween val="between"/>
      </c:valAx>
    </c:plotArea>
    <c:plotVisOnly val="1"/>
    <c:dispBlanksAs val="gap"/>
    <c:showDLblsOverMax val="0"/>
  </c:chart>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8"/>
    </mc:Choice>
    <mc:Fallback>
      <c:style val="8"/>
    </mc:Fallback>
  </mc:AlternateContent>
  <c:chart>
    <c:title>
      <c:tx>
        <c:rich>
          <a:bodyPr rot="0" spcFirstLastPara="1" vertOverflow="ellipsis" vert="horz" wrap="square" anchor="ctr" anchorCtr="1"/>
          <a:lstStyle/>
          <a:p>
            <a:pPr>
              <a:defRPr sz="1800" b="1" i="0" u="none" strike="noStrike" kern="1200" baseline="0">
                <a:solidFill>
                  <a:schemeClr val="dk1">
                    <a:lumMod val="75000"/>
                    <a:lumOff val="25000"/>
                  </a:schemeClr>
                </a:solidFill>
                <a:latin typeface="+mn-lt"/>
                <a:ea typeface="+mn-ea"/>
                <a:cs typeface="+mn-cs"/>
              </a:defRPr>
            </a:pPr>
            <a:r>
              <a:rPr lang="en-US"/>
              <a:t> IMPUESTOS SOBRE LOS INGRESOS </a:t>
            </a:r>
          </a:p>
        </c:rich>
      </c:tx>
      <c:overlay val="0"/>
      <c:spPr>
        <a:noFill/>
        <a:ln>
          <a:noFill/>
        </a:ln>
        <a:effectLst/>
      </c:spPr>
      <c:txPr>
        <a:bodyPr rot="0" spcFirstLastPara="1" vertOverflow="ellipsis" vert="horz" wrap="square" anchor="ctr" anchorCtr="1"/>
        <a:lstStyle/>
        <a:p>
          <a:pPr>
            <a:defRPr sz="1800" b="1" i="0" u="none" strike="noStrike" kern="1200" baseline="0">
              <a:solidFill>
                <a:schemeClr val="dk1">
                  <a:lumMod val="75000"/>
                  <a:lumOff val="25000"/>
                </a:schemeClr>
              </a:solidFill>
              <a:latin typeface="+mn-lt"/>
              <a:ea typeface="+mn-ea"/>
              <a:cs typeface="+mn-cs"/>
            </a:defRPr>
          </a:pPr>
          <a:endParaRPr lang="es-MX"/>
        </a:p>
      </c:txPr>
    </c:title>
    <c:autoTitleDeleted val="0"/>
    <c:view3D>
      <c:rotX val="0"/>
      <c:rotY val="0"/>
      <c:depthPercent val="60"/>
      <c:rAngAx val="0"/>
      <c:perspective val="100"/>
    </c:view3D>
    <c:floor>
      <c:thickness val="0"/>
      <c:spPr>
        <a:solidFill>
          <a:schemeClr val="lt1">
            <a:lumMod val="95000"/>
          </a:schemeClr>
        </a:solidFill>
        <a:ln>
          <a:noFill/>
        </a:ln>
        <a:effectLst/>
        <a:sp3d/>
      </c:spPr>
    </c:floor>
    <c:sideWall>
      <c:thickness val="0"/>
      <c:spPr>
        <a:noFill/>
        <a:ln>
          <a:noFill/>
        </a:ln>
        <a:effectLst/>
        <a:sp3d/>
      </c:spPr>
    </c:sideWall>
    <c:backWall>
      <c:thickness val="0"/>
      <c:spPr>
        <a:noFill/>
        <a:ln>
          <a:noFill/>
        </a:ln>
        <a:effectLst/>
        <a:sp3d/>
      </c:spPr>
    </c:backWall>
    <c:plotArea>
      <c:layout>
        <c:manualLayout>
          <c:layoutTarget val="inner"/>
          <c:xMode val="edge"/>
          <c:yMode val="edge"/>
          <c:x val="3.2686371895820715E-2"/>
          <c:y val="2.4741079662339505E-2"/>
          <c:w val="0.96632223497895142"/>
          <c:h val="0.96329227251501537"/>
        </c:manualLayout>
      </c:layout>
      <c:bar3DChart>
        <c:barDir val="col"/>
        <c:grouping val="clustered"/>
        <c:varyColors val="0"/>
        <c:ser>
          <c:idx val="0"/>
          <c:order val="0"/>
          <c:spPr>
            <a:solidFill>
              <a:schemeClr val="accent6">
                <a:alpha val="85000"/>
              </a:schemeClr>
            </a:solidFill>
            <a:ln w="9525" cap="flat" cmpd="sng" algn="ctr">
              <a:solidFill>
                <a:schemeClr val="accent6">
                  <a:lumMod val="75000"/>
                </a:schemeClr>
              </a:solidFill>
              <a:round/>
            </a:ln>
            <a:effectLst/>
            <a:sp3d contourW="9525">
              <a:contourClr>
                <a:schemeClr val="accent6">
                  <a:lumMod val="75000"/>
                </a:schemeClr>
              </a:contourClr>
            </a:sp3d>
          </c:spPr>
          <c:invertIfNegative val="0"/>
          <c:dLbls>
            <c:dLbl>
              <c:idx val="5"/>
              <c:layout>
                <c:manualLayout>
                  <c:x val="-1.1790592766030538E-2"/>
                  <c:y val="-6.2763473584205379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3822-4493-AD91-E2829AA50B09}"/>
                </c:ext>
              </c:extLst>
            </c:dLbl>
            <c:dLbl>
              <c:idx val="6"/>
              <c:layout>
                <c:manualLayout>
                  <c:x val="-3.5782323994804897E-3"/>
                  <c:y val="2.9831087065037114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3822-4493-AD91-E2829AA50B09}"/>
                </c:ext>
              </c:extLst>
            </c:dLbl>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dk1">
                        <a:lumMod val="75000"/>
                        <a:lumOff val="25000"/>
                      </a:schemeClr>
                    </a:solidFill>
                    <a:latin typeface="+mn-lt"/>
                    <a:ea typeface="+mn-ea"/>
                    <a:cs typeface="+mn-cs"/>
                  </a:defRPr>
                </a:pPr>
                <a:endParaRPr lang="es-MX"/>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'GRÁFICAS INGRESOS  2025'!$R$5:$AC$5</c:f>
              <c:strCache>
                <c:ptCount val="12"/>
                <c:pt idx="0">
                  <c:v>Enero</c:v>
                </c:pt>
                <c:pt idx="1">
                  <c:v>Febrero</c:v>
                </c:pt>
                <c:pt idx="2">
                  <c:v>Marzo</c:v>
                </c:pt>
                <c:pt idx="3">
                  <c:v>Abril</c:v>
                </c:pt>
                <c:pt idx="4">
                  <c:v>Mayo</c:v>
                </c:pt>
                <c:pt idx="5">
                  <c:v>Junio</c:v>
                </c:pt>
                <c:pt idx="6">
                  <c:v>Julio</c:v>
                </c:pt>
                <c:pt idx="7">
                  <c:v>Agosto</c:v>
                </c:pt>
                <c:pt idx="8">
                  <c:v>Septiembre</c:v>
                </c:pt>
                <c:pt idx="9">
                  <c:v> Octubre </c:v>
                </c:pt>
                <c:pt idx="10">
                  <c:v> Noviembre </c:v>
                </c:pt>
                <c:pt idx="11">
                  <c:v> Diciembre </c:v>
                </c:pt>
              </c:strCache>
            </c:strRef>
          </c:cat>
          <c:val>
            <c:numRef>
              <c:f>'GRÁFICAS INGRESOS  2025'!$R$6:$AC$6</c:f>
              <c:numCache>
                <c:formatCode>_(* #,##0.00_);_(* \(#,##0.00\);_(* "-"??_);_(@_)</c:formatCode>
                <c:ptCount val="12"/>
              </c:numCache>
            </c:numRef>
          </c:val>
          <c:extLst>
            <c:ext xmlns:c16="http://schemas.microsoft.com/office/drawing/2014/chart" uri="{C3380CC4-5D6E-409C-BE32-E72D297353CC}">
              <c16:uniqueId val="{00000002-3822-4493-AD91-E2829AA50B09}"/>
            </c:ext>
          </c:extLst>
        </c:ser>
        <c:dLbls>
          <c:showLegendKey val="0"/>
          <c:showVal val="1"/>
          <c:showCatName val="0"/>
          <c:showSerName val="0"/>
          <c:showPercent val="0"/>
          <c:showBubbleSize val="0"/>
        </c:dLbls>
        <c:gapWidth val="65"/>
        <c:shape val="cylinder"/>
        <c:axId val="-1683289792"/>
        <c:axId val="-1683276736"/>
        <c:axId val="0"/>
      </c:bar3DChart>
      <c:catAx>
        <c:axId val="-1683289792"/>
        <c:scaling>
          <c:orientation val="minMax"/>
        </c:scaling>
        <c:delete val="0"/>
        <c:axPos val="b"/>
        <c:numFmt formatCode="General" sourceLinked="0"/>
        <c:majorTickMark val="none"/>
        <c:minorTickMark val="none"/>
        <c:tickLblPos val="nextTo"/>
        <c:spPr>
          <a:noFill/>
          <a:ln w="19050" cap="flat" cmpd="sng" algn="ctr">
            <a:solidFill>
              <a:schemeClr val="dk1">
                <a:lumMod val="75000"/>
                <a:lumOff val="25000"/>
              </a:schemeClr>
            </a:solidFill>
            <a:round/>
          </a:ln>
          <a:effectLst/>
        </c:spPr>
        <c:txPr>
          <a:bodyPr rot="-60000000" spcFirstLastPara="1" vertOverflow="ellipsis" vert="horz" wrap="square" anchor="ctr" anchorCtr="1"/>
          <a:lstStyle/>
          <a:p>
            <a:pPr>
              <a:defRPr sz="900" b="0" i="0" u="none" strike="noStrike" kern="1200" cap="all" baseline="0">
                <a:solidFill>
                  <a:schemeClr val="dk1">
                    <a:lumMod val="75000"/>
                    <a:lumOff val="25000"/>
                  </a:schemeClr>
                </a:solidFill>
                <a:latin typeface="+mn-lt"/>
                <a:ea typeface="+mn-ea"/>
                <a:cs typeface="+mn-cs"/>
              </a:defRPr>
            </a:pPr>
            <a:endParaRPr lang="es-MX"/>
          </a:p>
        </c:txPr>
        <c:crossAx val="-1683276736"/>
        <c:crosses val="autoZero"/>
        <c:auto val="1"/>
        <c:lblAlgn val="ctr"/>
        <c:lblOffset val="100"/>
        <c:noMultiLvlLbl val="0"/>
      </c:catAx>
      <c:valAx>
        <c:axId val="-1683276736"/>
        <c:scaling>
          <c:orientation val="minMax"/>
        </c:scaling>
        <c:delete val="0"/>
        <c:axPos val="l"/>
        <c:majorGridlines>
          <c:spPr>
            <a:ln w="9525" cap="flat" cmpd="sng" algn="ctr">
              <a:solidFill>
                <a:schemeClr val="dk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dk1">
                    <a:lumMod val="75000"/>
                    <a:lumOff val="25000"/>
                  </a:schemeClr>
                </a:solidFill>
                <a:latin typeface="+mn-lt"/>
                <a:ea typeface="+mn-ea"/>
                <a:cs typeface="+mn-cs"/>
              </a:defRPr>
            </a:pPr>
            <a:endParaRPr lang="es-MX"/>
          </a:p>
        </c:txPr>
        <c:crossAx val="-1683289792"/>
        <c:crosses val="autoZero"/>
        <c:crossBetween val="between"/>
      </c:valAx>
      <c:spPr>
        <a:noFill/>
        <a:ln>
          <a:noFill/>
        </a:ln>
        <a:effectLst/>
      </c:spPr>
    </c:plotArea>
    <c:plotVisOnly val="1"/>
    <c:dispBlanksAs val="gap"/>
    <c:showDLblsOverMax val="0"/>
  </c:chart>
  <c:spPr>
    <a:gradFill flip="none" rotWithShape="1">
      <a:gsLst>
        <a:gs pos="0">
          <a:schemeClr val="lt1"/>
        </a:gs>
        <a:gs pos="39000">
          <a:schemeClr val="lt1"/>
        </a:gs>
        <a:gs pos="100000">
          <a:schemeClr val="lt1">
            <a:lumMod val="75000"/>
          </a:schemeClr>
        </a:gs>
      </a:gsLst>
      <a:path path="circle">
        <a:fillToRect l="50000" t="-80000" r="50000" b="180000"/>
      </a:path>
      <a:tileRect/>
    </a:gradFill>
    <a:ln w="9525" cap="flat" cmpd="sng" algn="ctr">
      <a:solidFill>
        <a:schemeClr val="dk1">
          <a:lumMod val="25000"/>
          <a:lumOff val="75000"/>
        </a:schemeClr>
      </a:solidFill>
      <a:round/>
    </a:ln>
    <a:effectLst/>
  </c:spPr>
  <c:txPr>
    <a:bodyPr/>
    <a:lstStyle/>
    <a:p>
      <a:pPr>
        <a:defRPr/>
      </a:pPr>
      <a:endParaRPr lang="es-MX"/>
    </a:p>
  </c:txPr>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4"/>
    </mc:Choice>
    <mc:Fallback>
      <c:style val="4"/>
    </mc:Fallback>
  </mc:AlternateContent>
  <c:chart>
    <c:title>
      <c:tx>
        <c:rich>
          <a:bodyPr/>
          <a:lstStyle/>
          <a:p>
            <a:pPr>
              <a:defRPr/>
            </a:pPr>
            <a:r>
              <a:rPr lang="en-US"/>
              <a:t> IMPUESTOS SOBRE EL PATRIMONIO</a:t>
            </a:r>
          </a:p>
        </c:rich>
      </c:tx>
      <c:overlay val="0"/>
    </c:title>
    <c:autoTitleDeleted val="0"/>
    <c:view3D>
      <c:rotX val="15"/>
      <c:rotY val="20"/>
      <c:rAngAx val="1"/>
    </c:view3D>
    <c:floor>
      <c:thickness val="0"/>
    </c:floor>
    <c:sideWall>
      <c:thickness val="0"/>
    </c:sideWall>
    <c:backWall>
      <c:thickness val="0"/>
    </c:backWall>
    <c:plotArea>
      <c:layout>
        <c:manualLayout>
          <c:layoutTarget val="inner"/>
          <c:xMode val="edge"/>
          <c:yMode val="edge"/>
          <c:x val="1.3618074899411947E-2"/>
          <c:y val="0.1743510930078763"/>
          <c:w val="0.98266790467347576"/>
          <c:h val="0.72159222848799975"/>
        </c:manualLayout>
      </c:layout>
      <c:bar3DChart>
        <c:barDir val="col"/>
        <c:grouping val="clustered"/>
        <c:varyColors val="0"/>
        <c:ser>
          <c:idx val="0"/>
          <c:order val="0"/>
          <c:tx>
            <c:strRef>
              <c:f>'GRÁFICAS INGRESOS  2025'!$A$25</c:f>
              <c:strCache>
                <c:ptCount val="1"/>
                <c:pt idx="0">
                  <c:v>4112 IMPUESTOS SOBRE EL PATRIMONIO</c:v>
                </c:pt>
              </c:strCache>
            </c:strRef>
          </c:tx>
          <c:invertIfNegative val="0"/>
          <c:dLbls>
            <c:dLbl>
              <c:idx val="0"/>
              <c:layout>
                <c:manualLayout>
                  <c:x val="2.7981811822315752E-3"/>
                  <c:y val="-2.4922110228989058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3FC3-4201-8912-0838101BB57B}"/>
                </c:ext>
              </c:extLst>
            </c:dLbl>
            <c:dLbl>
              <c:idx val="1"/>
              <c:layout>
                <c:manualLayout>
                  <c:x val="5.5963623644630991E-3"/>
                  <c:y val="-4.5690535419813272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3FC3-4201-8912-0838101BB57B}"/>
                </c:ext>
              </c:extLst>
            </c:dLbl>
            <c:dLbl>
              <c:idx val="2"/>
              <c:layout>
                <c:manualLayout>
                  <c:x val="2.7981811822314984E-3"/>
                  <c:y val="-3.7383165343483585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3FC3-4201-8912-0838101BB57B}"/>
                </c:ext>
              </c:extLst>
            </c:dLbl>
            <c:dLbl>
              <c:idx val="3"/>
              <c:layout>
                <c:manualLayout>
                  <c:x val="2.7981811822314468E-3"/>
                  <c:y val="-3.7383165343483585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3FC3-4201-8912-0838101BB57B}"/>
                </c:ext>
              </c:extLst>
            </c:dLbl>
            <c:dLbl>
              <c:idx val="4"/>
              <c:layout>
                <c:manualLayout>
                  <c:x val="-1.0259879145182953E-16"/>
                  <c:y val="-2.4922110228989096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3FC3-4201-8912-0838101BB57B}"/>
                </c:ext>
              </c:extLst>
            </c:dLbl>
            <c:spPr>
              <a:noFill/>
              <a:ln>
                <a:noFill/>
              </a:ln>
              <a:effectLst/>
            </c:spPr>
            <c:txPr>
              <a:bodyPr wrap="square" lIns="38100" tIns="19050" rIns="38100" bIns="19050" anchor="ctr">
                <a:spAutoFit/>
              </a:bodyPr>
              <a:lstStyle/>
              <a:p>
                <a:pPr>
                  <a:defRPr b="1"/>
                </a:pPr>
                <a:endParaRPr lang="es-MX"/>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numRef>
              <c:f>'GRÁFICAS INGRESOS  2025'!$B$24:$N$24</c:f>
              <c:numCache>
                <c:formatCode>General</c:formatCode>
                <c:ptCount val="13"/>
                <c:pt idx="0">
                  <c:v>2013</c:v>
                </c:pt>
                <c:pt idx="1">
                  <c:v>2014</c:v>
                </c:pt>
                <c:pt idx="2">
                  <c:v>2015</c:v>
                </c:pt>
                <c:pt idx="3">
                  <c:v>2016</c:v>
                </c:pt>
                <c:pt idx="4">
                  <c:v>2017</c:v>
                </c:pt>
                <c:pt idx="5">
                  <c:v>2018</c:v>
                </c:pt>
                <c:pt idx="6">
                  <c:v>2019</c:v>
                </c:pt>
                <c:pt idx="7">
                  <c:v>2020</c:v>
                </c:pt>
                <c:pt idx="8">
                  <c:v>2021</c:v>
                </c:pt>
                <c:pt idx="9">
                  <c:v>2022</c:v>
                </c:pt>
                <c:pt idx="10">
                  <c:v>2023</c:v>
                </c:pt>
                <c:pt idx="11">
                  <c:v>2024</c:v>
                </c:pt>
                <c:pt idx="12">
                  <c:v>2025</c:v>
                </c:pt>
              </c:numCache>
            </c:numRef>
          </c:cat>
          <c:val>
            <c:numRef>
              <c:f>'GRÁFICAS INGRESOS  2025'!$B$25:$N$25</c:f>
              <c:numCache>
                <c:formatCode>_(* #,##0.00_);_(* \(#,##0.00\);_(* "-"??_);_(@_)</c:formatCode>
                <c:ptCount val="13"/>
                <c:pt idx="0">
                  <c:v>132106640.62</c:v>
                </c:pt>
                <c:pt idx="1">
                  <c:v>182265896.77000001</c:v>
                </c:pt>
                <c:pt idx="2">
                  <c:v>211854820.74000001</c:v>
                </c:pt>
                <c:pt idx="3">
                  <c:v>227038704.90000001</c:v>
                </c:pt>
                <c:pt idx="4">
                  <c:v>208627180.25</c:v>
                </c:pt>
                <c:pt idx="5">
                  <c:v>212561332.78999999</c:v>
                </c:pt>
                <c:pt idx="6">
                  <c:v>208600892.91</c:v>
                </c:pt>
                <c:pt idx="7">
                  <c:v>225833128.16</c:v>
                </c:pt>
                <c:pt idx="8">
                  <c:v>260537257.84</c:v>
                </c:pt>
                <c:pt idx="9">
                  <c:v>292303737.14000005</c:v>
                </c:pt>
                <c:pt idx="10">
                  <c:v>306906862.67000002</c:v>
                </c:pt>
                <c:pt idx="11">
                  <c:v>319299883.87</c:v>
                </c:pt>
                <c:pt idx="12">
                  <c:v>79893943.739999995</c:v>
                </c:pt>
              </c:numCache>
            </c:numRef>
          </c:val>
          <c:extLst>
            <c:ext xmlns:c16="http://schemas.microsoft.com/office/drawing/2014/chart" uri="{C3380CC4-5D6E-409C-BE32-E72D297353CC}">
              <c16:uniqueId val="{00000000-B388-474A-97FB-86CD2CEE94A3}"/>
            </c:ext>
          </c:extLst>
        </c:ser>
        <c:dLbls>
          <c:showLegendKey val="0"/>
          <c:showVal val="1"/>
          <c:showCatName val="0"/>
          <c:showSerName val="0"/>
          <c:showPercent val="0"/>
          <c:showBubbleSize val="0"/>
        </c:dLbls>
        <c:gapWidth val="150"/>
        <c:shape val="cylinder"/>
        <c:axId val="-1683272928"/>
        <c:axId val="-1683297952"/>
        <c:axId val="0"/>
      </c:bar3DChart>
      <c:catAx>
        <c:axId val="-1683272928"/>
        <c:scaling>
          <c:orientation val="minMax"/>
        </c:scaling>
        <c:delete val="0"/>
        <c:axPos val="b"/>
        <c:numFmt formatCode="General" sourceLinked="0"/>
        <c:majorTickMark val="none"/>
        <c:minorTickMark val="none"/>
        <c:tickLblPos val="nextTo"/>
        <c:crossAx val="-1683297952"/>
        <c:crosses val="autoZero"/>
        <c:auto val="1"/>
        <c:lblAlgn val="ctr"/>
        <c:lblOffset val="100"/>
        <c:noMultiLvlLbl val="0"/>
      </c:catAx>
      <c:valAx>
        <c:axId val="-1683297952"/>
        <c:scaling>
          <c:orientation val="minMax"/>
        </c:scaling>
        <c:delete val="1"/>
        <c:axPos val="l"/>
        <c:numFmt formatCode="_(* #,##0.00_);_(* \(#,##0.00\);_(* &quot;-&quot;??_);_(@_)" sourceLinked="1"/>
        <c:majorTickMark val="out"/>
        <c:minorTickMark val="none"/>
        <c:tickLblPos val="nextTo"/>
        <c:crossAx val="-1683272928"/>
        <c:crosses val="autoZero"/>
        <c:crossBetween val="between"/>
      </c:valAx>
    </c:plotArea>
    <c:plotVisOnly val="1"/>
    <c:dispBlanksAs val="gap"/>
    <c:showDLblsOverMax val="0"/>
  </c:chart>
  <c:printSettings>
    <c:headerFooter/>
    <c:pageMargins b="0.75" l="0.7" r="0.7" t="0.75" header="0.3" footer="0.3"/>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8"/>
    </mc:Choice>
    <mc:Fallback>
      <c:style val="8"/>
    </mc:Fallback>
  </mc:AlternateContent>
  <c:chart>
    <c:title>
      <c:tx>
        <c:rich>
          <a:bodyPr rot="0" spcFirstLastPara="1" vertOverflow="ellipsis" vert="horz" wrap="square" anchor="ctr" anchorCtr="1"/>
          <a:lstStyle/>
          <a:p>
            <a:pPr>
              <a:defRPr sz="1800" b="1" i="0" u="none" strike="noStrike" kern="1200" baseline="0">
                <a:solidFill>
                  <a:schemeClr val="dk1">
                    <a:lumMod val="75000"/>
                    <a:lumOff val="25000"/>
                  </a:schemeClr>
                </a:solidFill>
                <a:latin typeface="+mn-lt"/>
                <a:ea typeface="+mn-ea"/>
                <a:cs typeface="+mn-cs"/>
              </a:defRPr>
            </a:pPr>
            <a:r>
              <a:rPr lang="en-US"/>
              <a:t>IMPUESTOS SOBRE EL PATRIMONIO </a:t>
            </a:r>
          </a:p>
        </c:rich>
      </c:tx>
      <c:overlay val="0"/>
      <c:spPr>
        <a:noFill/>
        <a:ln>
          <a:noFill/>
        </a:ln>
        <a:effectLst/>
      </c:spPr>
      <c:txPr>
        <a:bodyPr rot="0" spcFirstLastPara="1" vertOverflow="ellipsis" vert="horz" wrap="square" anchor="ctr" anchorCtr="1"/>
        <a:lstStyle/>
        <a:p>
          <a:pPr>
            <a:defRPr sz="1800" b="1" i="0" u="none" strike="noStrike" kern="1200" baseline="0">
              <a:solidFill>
                <a:schemeClr val="dk1">
                  <a:lumMod val="75000"/>
                  <a:lumOff val="25000"/>
                </a:schemeClr>
              </a:solidFill>
              <a:latin typeface="+mn-lt"/>
              <a:ea typeface="+mn-ea"/>
              <a:cs typeface="+mn-cs"/>
            </a:defRPr>
          </a:pPr>
          <a:endParaRPr lang="es-MX"/>
        </a:p>
      </c:txPr>
    </c:title>
    <c:autoTitleDeleted val="0"/>
    <c:view3D>
      <c:rotX val="0"/>
      <c:rotY val="0"/>
      <c:depthPercent val="60"/>
      <c:rAngAx val="0"/>
      <c:perspective val="100"/>
    </c:view3D>
    <c:floor>
      <c:thickness val="0"/>
      <c:spPr>
        <a:solidFill>
          <a:schemeClr val="lt1">
            <a:lumMod val="95000"/>
          </a:schemeClr>
        </a:solidFill>
        <a:ln>
          <a:noFill/>
        </a:ln>
        <a:effectLst/>
        <a:sp3d/>
      </c:spPr>
    </c:floor>
    <c:sideWall>
      <c:thickness val="0"/>
      <c:spPr>
        <a:noFill/>
        <a:ln>
          <a:noFill/>
        </a:ln>
        <a:effectLst/>
        <a:sp3d/>
      </c:spPr>
    </c:sideWall>
    <c:backWall>
      <c:thickness val="0"/>
      <c:spPr>
        <a:noFill/>
        <a:ln>
          <a:noFill/>
        </a:ln>
        <a:effectLst/>
        <a:sp3d/>
      </c:spPr>
    </c:backWall>
    <c:plotArea>
      <c:layout/>
      <c:bar3DChart>
        <c:barDir val="col"/>
        <c:grouping val="clustered"/>
        <c:varyColors val="0"/>
        <c:ser>
          <c:idx val="0"/>
          <c:order val="0"/>
          <c:spPr>
            <a:solidFill>
              <a:schemeClr val="accent6">
                <a:alpha val="85000"/>
              </a:schemeClr>
            </a:solidFill>
            <a:ln w="9525" cap="flat" cmpd="sng" algn="ctr">
              <a:solidFill>
                <a:schemeClr val="accent6">
                  <a:lumMod val="75000"/>
                </a:schemeClr>
              </a:solidFill>
              <a:round/>
            </a:ln>
            <a:effectLst/>
            <a:sp3d contourW="9525">
              <a:contourClr>
                <a:schemeClr val="accent6">
                  <a:lumMod val="75000"/>
                </a:schemeClr>
              </a:contourClr>
            </a:sp3d>
          </c:spPr>
          <c:invertIfNegative val="0"/>
          <c:dLbls>
            <c:dLbl>
              <c:idx val="1"/>
              <c:layout>
                <c:manualLayout>
                  <c:x val="1.8518518518518517E-2"/>
                  <c:y val="-1.2559566417834135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B050-4D2D-B5E9-A4FFB8D8ABE8}"/>
                </c:ext>
              </c:extLst>
            </c:dLbl>
            <c:dLbl>
              <c:idx val="2"/>
              <c:layout>
                <c:manualLayout>
                  <c:x val="3.3333333333333333E-2"/>
                  <c:y val="-5.0925925925925923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3BF0-479B-B81B-FD67D1853AEB}"/>
                </c:ext>
              </c:extLst>
            </c:dLbl>
            <c:dLbl>
              <c:idx val="3"/>
              <c:layout>
                <c:manualLayout>
                  <c:x val="0"/>
                  <c:y val="-4.1666666666666664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3BF0-479B-B81B-FD67D1853AEB}"/>
                </c:ext>
              </c:extLst>
            </c:dLbl>
            <c:dLbl>
              <c:idx val="4"/>
              <c:layout>
                <c:manualLayout>
                  <c:x val="3.4979423868312758E-3"/>
                  <c:y val="-1.1784436036404619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3BF0-479B-B81B-FD67D1853AEB}"/>
                </c:ext>
              </c:extLst>
            </c:dLbl>
            <c:dLbl>
              <c:idx val="5"/>
              <c:layout>
                <c:manualLayout>
                  <c:x val="3.3950617283950617E-3"/>
                  <c:y val="-1.310733885537043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3BF0-479B-B81B-FD67D1853AEB}"/>
                </c:ext>
              </c:extLst>
            </c:dLbl>
            <c:dLbl>
              <c:idx val="6"/>
              <c:layout>
                <c:manualLayout>
                  <c:x val="1.8518518518518519E-3"/>
                  <c:y val="-4.4492620240651738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3BF0-479B-B81B-FD67D1853AEB}"/>
                </c:ext>
              </c:extLst>
            </c:dLbl>
            <c:dLbl>
              <c:idx val="7"/>
              <c:layout>
                <c:manualLayout>
                  <c:x val="2.0576131687242045E-3"/>
                  <c:y val="-5.3150628898660471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5-3BF0-479B-B81B-FD67D1853AEB}"/>
                </c:ext>
              </c:extLst>
            </c:dLbl>
            <c:dLbl>
              <c:idx val="8"/>
              <c:layout>
                <c:manualLayout>
                  <c:x val="4.526505946016007E-3"/>
                  <c:y val="-4.148617786413062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6-3BF0-479B-B81B-FD67D1853AEB}"/>
                </c:ext>
              </c:extLst>
            </c:dLbl>
            <c:dLbl>
              <c:idx val="9"/>
              <c:layout>
                <c:manualLayout>
                  <c:x val="3.0864197530864196E-3"/>
                  <c:y val="-5.627705627705628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71B2-49EC-A59B-C2E6F7A9CBDB}"/>
                </c:ext>
              </c:extLst>
            </c:dLbl>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dk1">
                        <a:lumMod val="75000"/>
                        <a:lumOff val="25000"/>
                      </a:schemeClr>
                    </a:solidFill>
                    <a:latin typeface="+mn-lt"/>
                    <a:ea typeface="+mn-ea"/>
                    <a:cs typeface="+mn-cs"/>
                  </a:defRPr>
                </a:pPr>
                <a:endParaRPr lang="es-MX"/>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'GRÁFICAS INGRESOS  2025'!$R$24:$AC$24</c:f>
              <c:strCache>
                <c:ptCount val="12"/>
                <c:pt idx="0">
                  <c:v>Enero</c:v>
                </c:pt>
                <c:pt idx="1">
                  <c:v>Febrero</c:v>
                </c:pt>
                <c:pt idx="2">
                  <c:v>Marzo</c:v>
                </c:pt>
                <c:pt idx="3">
                  <c:v>Abril</c:v>
                </c:pt>
                <c:pt idx="4">
                  <c:v>Mayo</c:v>
                </c:pt>
                <c:pt idx="5">
                  <c:v>Junio</c:v>
                </c:pt>
                <c:pt idx="6">
                  <c:v>Julio</c:v>
                </c:pt>
                <c:pt idx="7">
                  <c:v>Agosto</c:v>
                </c:pt>
                <c:pt idx="8">
                  <c:v>Septiembre</c:v>
                </c:pt>
                <c:pt idx="9">
                  <c:v> Octubre </c:v>
                </c:pt>
                <c:pt idx="10">
                  <c:v> Noviembre </c:v>
                </c:pt>
                <c:pt idx="11">
                  <c:v> Diciembre </c:v>
                </c:pt>
              </c:strCache>
            </c:strRef>
          </c:cat>
          <c:val>
            <c:numRef>
              <c:f>'GRÁFICAS INGRESOS  2025'!$R$25:$AC$25</c:f>
              <c:numCache>
                <c:formatCode>_(* #,##0.00_);_(* \(#,##0.00\);_(* "-"??_);_(@_)</c:formatCode>
                <c:ptCount val="12"/>
                <c:pt idx="0">
                  <c:v>79893943.739999995</c:v>
                </c:pt>
              </c:numCache>
            </c:numRef>
          </c:val>
          <c:extLst>
            <c:ext xmlns:c16="http://schemas.microsoft.com/office/drawing/2014/chart" uri="{C3380CC4-5D6E-409C-BE32-E72D297353CC}">
              <c16:uniqueId val="{00000007-3BF0-479B-B81B-FD67D1853AEB}"/>
            </c:ext>
          </c:extLst>
        </c:ser>
        <c:dLbls>
          <c:showLegendKey val="0"/>
          <c:showVal val="1"/>
          <c:showCatName val="0"/>
          <c:showSerName val="0"/>
          <c:showPercent val="0"/>
          <c:showBubbleSize val="0"/>
        </c:dLbls>
        <c:gapWidth val="65"/>
        <c:shape val="cylinder"/>
        <c:axId val="-1683289248"/>
        <c:axId val="-1683271840"/>
        <c:axId val="0"/>
      </c:bar3DChart>
      <c:catAx>
        <c:axId val="-1683289248"/>
        <c:scaling>
          <c:orientation val="minMax"/>
        </c:scaling>
        <c:delete val="0"/>
        <c:axPos val="b"/>
        <c:numFmt formatCode="General" sourceLinked="0"/>
        <c:majorTickMark val="none"/>
        <c:minorTickMark val="none"/>
        <c:tickLblPos val="nextTo"/>
        <c:spPr>
          <a:noFill/>
          <a:ln w="19050" cap="flat" cmpd="sng" algn="ctr">
            <a:solidFill>
              <a:schemeClr val="dk1">
                <a:lumMod val="75000"/>
                <a:lumOff val="25000"/>
              </a:schemeClr>
            </a:solidFill>
            <a:round/>
          </a:ln>
          <a:effectLst/>
        </c:spPr>
        <c:txPr>
          <a:bodyPr rot="-60000000" spcFirstLastPara="1" vertOverflow="ellipsis" vert="horz" wrap="square" anchor="ctr" anchorCtr="1"/>
          <a:lstStyle/>
          <a:p>
            <a:pPr>
              <a:defRPr sz="900" b="0" i="0" u="none" strike="noStrike" kern="1200" cap="all" baseline="0">
                <a:solidFill>
                  <a:schemeClr val="dk1">
                    <a:lumMod val="75000"/>
                    <a:lumOff val="25000"/>
                  </a:schemeClr>
                </a:solidFill>
                <a:latin typeface="+mn-lt"/>
                <a:ea typeface="+mn-ea"/>
                <a:cs typeface="+mn-cs"/>
              </a:defRPr>
            </a:pPr>
            <a:endParaRPr lang="es-MX"/>
          </a:p>
        </c:txPr>
        <c:crossAx val="-1683271840"/>
        <c:crosses val="autoZero"/>
        <c:auto val="1"/>
        <c:lblAlgn val="ctr"/>
        <c:lblOffset val="100"/>
        <c:noMultiLvlLbl val="0"/>
      </c:catAx>
      <c:valAx>
        <c:axId val="-1683271840"/>
        <c:scaling>
          <c:orientation val="minMax"/>
        </c:scaling>
        <c:delete val="0"/>
        <c:axPos val="l"/>
        <c:majorGridlines>
          <c:spPr>
            <a:ln w="9525" cap="flat" cmpd="sng" algn="ctr">
              <a:solidFill>
                <a:schemeClr val="dk1">
                  <a:lumMod val="15000"/>
                  <a:lumOff val="85000"/>
                </a:schemeClr>
              </a:solidFill>
              <a:round/>
            </a:ln>
            <a:effectLst/>
          </c:spPr>
        </c:majorGridlines>
        <c:numFmt formatCode="_(* #,##0.00_);_(* \(#,##0.00\);_(* &quot;-&quot;??_);_(@_)"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dk1">
                    <a:lumMod val="75000"/>
                    <a:lumOff val="25000"/>
                  </a:schemeClr>
                </a:solidFill>
                <a:latin typeface="+mn-lt"/>
                <a:ea typeface="+mn-ea"/>
                <a:cs typeface="+mn-cs"/>
              </a:defRPr>
            </a:pPr>
            <a:endParaRPr lang="es-MX"/>
          </a:p>
        </c:txPr>
        <c:crossAx val="-1683289248"/>
        <c:crosses val="autoZero"/>
        <c:crossBetween val="between"/>
      </c:valAx>
      <c:spPr>
        <a:noFill/>
        <a:ln>
          <a:noFill/>
        </a:ln>
        <a:effectLst/>
      </c:spPr>
    </c:plotArea>
    <c:plotVisOnly val="1"/>
    <c:dispBlanksAs val="gap"/>
    <c:showDLblsOverMax val="0"/>
  </c:chart>
  <c:spPr>
    <a:gradFill flip="none" rotWithShape="1">
      <a:gsLst>
        <a:gs pos="0">
          <a:schemeClr val="lt1"/>
        </a:gs>
        <a:gs pos="39000">
          <a:schemeClr val="lt1"/>
        </a:gs>
        <a:gs pos="100000">
          <a:schemeClr val="lt1">
            <a:lumMod val="75000"/>
          </a:schemeClr>
        </a:gs>
      </a:gsLst>
      <a:path path="circle">
        <a:fillToRect l="50000" t="-80000" r="50000" b="180000"/>
      </a:path>
      <a:tileRect/>
    </a:gradFill>
    <a:ln w="9525" cap="flat" cmpd="sng" algn="ctr">
      <a:solidFill>
        <a:schemeClr val="dk1">
          <a:lumMod val="25000"/>
          <a:lumOff val="75000"/>
        </a:schemeClr>
      </a:solidFill>
      <a:round/>
    </a:ln>
    <a:effectLst/>
  </c:spPr>
  <c:txPr>
    <a:bodyPr/>
    <a:lstStyle/>
    <a:p>
      <a:pPr>
        <a:defRPr/>
      </a:pPr>
      <a:endParaRPr lang="es-MX"/>
    </a:p>
  </c:txPr>
  <c:printSettings>
    <c:headerFooter/>
    <c:pageMargins b="0.75" l="0.7" r="0.7" t="0.75" header="0.3" footer="0.3"/>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4"/>
    </mc:Choice>
    <mc:Fallback>
      <c:style val="4"/>
    </mc:Fallback>
  </mc:AlternateContent>
  <c:chart>
    <c:title>
      <c:tx>
        <c:rich>
          <a:bodyPr/>
          <a:lstStyle/>
          <a:p>
            <a:pPr>
              <a:defRPr/>
            </a:pPr>
            <a:r>
              <a:rPr lang="en-US"/>
              <a:t>IMPUESTOS SOBRE LA PRODUCCIÓN, EL CONSUMO Y LAS TRANSACCIONES</a:t>
            </a:r>
          </a:p>
        </c:rich>
      </c:tx>
      <c:overlay val="0"/>
    </c:title>
    <c:autoTitleDeleted val="0"/>
    <c:view3D>
      <c:rotX val="15"/>
      <c:rotY val="20"/>
      <c:rAngAx val="1"/>
    </c:view3D>
    <c:floor>
      <c:thickness val="0"/>
    </c:floor>
    <c:sideWall>
      <c:thickness val="0"/>
    </c:sideWall>
    <c:backWall>
      <c:thickness val="0"/>
    </c:backWall>
    <c:plotArea>
      <c:layout/>
      <c:bar3DChart>
        <c:barDir val="col"/>
        <c:grouping val="clustered"/>
        <c:varyColors val="0"/>
        <c:ser>
          <c:idx val="0"/>
          <c:order val="0"/>
          <c:tx>
            <c:strRef>
              <c:f>'GRÁFICAS INGRESOS  2025'!$A$44</c:f>
              <c:strCache>
                <c:ptCount val="1"/>
                <c:pt idx="0">
                  <c:v>4113 IMPUESTOS SOBRE LA PRODUCCIÓN, EL CONSUMO Y LAS TRANSACCIONES</c:v>
                </c:pt>
              </c:strCache>
            </c:strRef>
          </c:tx>
          <c:invertIfNegative val="0"/>
          <c:dLbls>
            <c:dLbl>
              <c:idx val="0"/>
              <c:layout>
                <c:manualLayout>
                  <c:x val="2.7952480782669205E-3"/>
                  <c:y val="-4.814830975994415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70AC-4190-881A-E86107B2DCDD}"/>
                </c:ext>
              </c:extLst>
            </c:dLbl>
            <c:dLbl>
              <c:idx val="1"/>
              <c:layout>
                <c:manualLayout>
                  <c:x val="4.088105339033879E-3"/>
                  <c:y val="-5.1851723048465602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70AC-4190-881A-E86107B2DCDD}"/>
                </c:ext>
              </c:extLst>
            </c:dLbl>
            <c:dLbl>
              <c:idx val="2"/>
              <c:layout>
                <c:manualLayout>
                  <c:x val="1.7889367602634626E-2"/>
                  <c:y val="-4.1203753675772239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70AC-4190-881A-E86107B2DCDD}"/>
                </c:ext>
              </c:extLst>
            </c:dLbl>
            <c:dLbl>
              <c:idx val="3"/>
              <c:layout>
                <c:manualLayout>
                  <c:x val="1.2578616352201156E-2"/>
                  <c:y val="-3.7500012303153682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A0D4-4879-B24E-DAAC72A3437D}"/>
                </c:ext>
              </c:extLst>
            </c:dLbl>
            <c:dLbl>
              <c:idx val="4"/>
              <c:layout>
                <c:manualLayout>
                  <c:x val="5.5904961565338921E-3"/>
                  <c:y val="-3.3333344269469906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70AC-4190-881A-E86107B2DCDD}"/>
                </c:ext>
              </c:extLst>
            </c:dLbl>
            <c:spPr>
              <a:noFill/>
              <a:ln>
                <a:noFill/>
              </a:ln>
              <a:effectLst/>
            </c:spPr>
            <c:txPr>
              <a:bodyPr wrap="square" lIns="38100" tIns="19050" rIns="38100" bIns="19050" anchor="ctr">
                <a:spAutoFit/>
              </a:bodyPr>
              <a:lstStyle/>
              <a:p>
                <a:pPr>
                  <a:defRPr b="1"/>
                </a:pPr>
                <a:endParaRPr lang="es-MX"/>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numRef>
              <c:f>'GRÁFICAS INGRESOS  2025'!$B$43:$N$43</c:f>
              <c:numCache>
                <c:formatCode>General</c:formatCode>
                <c:ptCount val="13"/>
                <c:pt idx="0">
                  <c:v>2013</c:v>
                </c:pt>
                <c:pt idx="1">
                  <c:v>2014</c:v>
                </c:pt>
                <c:pt idx="2">
                  <c:v>2015</c:v>
                </c:pt>
                <c:pt idx="3">
                  <c:v>2016</c:v>
                </c:pt>
                <c:pt idx="4">
                  <c:v>2017</c:v>
                </c:pt>
                <c:pt idx="5">
                  <c:v>2018</c:v>
                </c:pt>
                <c:pt idx="6">
                  <c:v>2019</c:v>
                </c:pt>
                <c:pt idx="7">
                  <c:v>2020</c:v>
                </c:pt>
                <c:pt idx="8">
                  <c:v>2021</c:v>
                </c:pt>
                <c:pt idx="9">
                  <c:v>2022</c:v>
                </c:pt>
                <c:pt idx="10">
                  <c:v>2023</c:v>
                </c:pt>
                <c:pt idx="11">
                  <c:v>2024</c:v>
                </c:pt>
                <c:pt idx="12">
                  <c:v>2025</c:v>
                </c:pt>
              </c:numCache>
            </c:numRef>
          </c:cat>
          <c:val>
            <c:numRef>
              <c:f>'GRÁFICAS INGRESOS  2025'!$B$44:$N$44</c:f>
              <c:numCache>
                <c:formatCode>_(* #,##0.00_);_(* \(#,##0.00\);_(* "-"??_);_(@_)</c:formatCode>
                <c:ptCount val="13"/>
                <c:pt idx="0">
                  <c:v>45574107.289999999</c:v>
                </c:pt>
                <c:pt idx="1">
                  <c:v>45636612.299999997</c:v>
                </c:pt>
                <c:pt idx="2">
                  <c:v>43286285.170000002</c:v>
                </c:pt>
                <c:pt idx="3">
                  <c:v>56126235.259999998</c:v>
                </c:pt>
                <c:pt idx="4">
                  <c:v>58231517.350000001</c:v>
                </c:pt>
                <c:pt idx="5">
                  <c:v>63407214.859999999</c:v>
                </c:pt>
                <c:pt idx="6">
                  <c:v>62453232.699999996</c:v>
                </c:pt>
                <c:pt idx="7">
                  <c:v>59404208.050000012</c:v>
                </c:pt>
                <c:pt idx="8">
                  <c:v>74362013.120000005</c:v>
                </c:pt>
                <c:pt idx="9">
                  <c:v>85182268.039999992</c:v>
                </c:pt>
                <c:pt idx="10">
                  <c:v>56232372.460000001</c:v>
                </c:pt>
                <c:pt idx="11">
                  <c:v>37069434.370000005</c:v>
                </c:pt>
                <c:pt idx="12">
                  <c:v>12949948.18</c:v>
                </c:pt>
              </c:numCache>
            </c:numRef>
          </c:val>
          <c:extLst>
            <c:ext xmlns:c16="http://schemas.microsoft.com/office/drawing/2014/chart" uri="{C3380CC4-5D6E-409C-BE32-E72D297353CC}">
              <c16:uniqueId val="{00000004-70AC-4190-881A-E86107B2DCDD}"/>
            </c:ext>
          </c:extLst>
        </c:ser>
        <c:dLbls>
          <c:showLegendKey val="0"/>
          <c:showVal val="1"/>
          <c:showCatName val="0"/>
          <c:showSerName val="0"/>
          <c:showPercent val="0"/>
          <c:showBubbleSize val="0"/>
        </c:dLbls>
        <c:gapWidth val="150"/>
        <c:shape val="cylinder"/>
        <c:axId val="-1683268032"/>
        <c:axId val="-1683278368"/>
        <c:axId val="0"/>
      </c:bar3DChart>
      <c:catAx>
        <c:axId val="-1683268032"/>
        <c:scaling>
          <c:orientation val="minMax"/>
        </c:scaling>
        <c:delete val="0"/>
        <c:axPos val="b"/>
        <c:numFmt formatCode="General" sourceLinked="0"/>
        <c:majorTickMark val="none"/>
        <c:minorTickMark val="none"/>
        <c:tickLblPos val="nextTo"/>
        <c:crossAx val="-1683278368"/>
        <c:crosses val="autoZero"/>
        <c:auto val="1"/>
        <c:lblAlgn val="ctr"/>
        <c:lblOffset val="100"/>
        <c:noMultiLvlLbl val="0"/>
      </c:catAx>
      <c:valAx>
        <c:axId val="-1683278368"/>
        <c:scaling>
          <c:orientation val="minMax"/>
        </c:scaling>
        <c:delete val="1"/>
        <c:axPos val="l"/>
        <c:numFmt formatCode="_(* #,##0.00_);_(* \(#,##0.00\);_(* &quot;-&quot;??_);_(@_)" sourceLinked="1"/>
        <c:majorTickMark val="out"/>
        <c:minorTickMark val="none"/>
        <c:tickLblPos val="nextTo"/>
        <c:crossAx val="-1683268032"/>
        <c:crosses val="autoZero"/>
        <c:crossBetween val="between"/>
      </c:valAx>
    </c:plotArea>
    <c:plotVisOnly val="1"/>
    <c:dispBlanksAs val="gap"/>
    <c:showDLblsOverMax val="0"/>
  </c:chart>
  <c:printSettings>
    <c:headerFooter/>
    <c:pageMargins b="0.75" l="0.7" r="0.7" t="0.75" header="0.3" footer="0.3"/>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8"/>
    </mc:Choice>
    <mc:Fallback>
      <c:style val="8"/>
    </mc:Fallback>
  </mc:AlternateContent>
  <c:chart>
    <c:title>
      <c:tx>
        <c:rich>
          <a:bodyPr rot="0" spcFirstLastPara="1" vertOverflow="ellipsis" vert="horz" wrap="square" anchor="ctr" anchorCtr="1"/>
          <a:lstStyle/>
          <a:p>
            <a:pPr>
              <a:defRPr sz="1800" b="1" i="0" u="none" strike="noStrike" kern="1200" baseline="0">
                <a:solidFill>
                  <a:schemeClr val="dk1">
                    <a:lumMod val="75000"/>
                    <a:lumOff val="25000"/>
                  </a:schemeClr>
                </a:solidFill>
                <a:latin typeface="+mn-lt"/>
                <a:ea typeface="+mn-ea"/>
                <a:cs typeface="+mn-cs"/>
              </a:defRPr>
            </a:pPr>
            <a:r>
              <a:rPr lang="en-US"/>
              <a:t>IMPUESTOS SOBRE LA PRODUCCIÓN, EL CONSUMO Y LAS TRANSACCIONES </a:t>
            </a:r>
          </a:p>
        </c:rich>
      </c:tx>
      <c:overlay val="0"/>
      <c:spPr>
        <a:noFill/>
        <a:ln>
          <a:noFill/>
        </a:ln>
        <a:effectLst/>
      </c:spPr>
      <c:txPr>
        <a:bodyPr rot="0" spcFirstLastPara="1" vertOverflow="ellipsis" vert="horz" wrap="square" anchor="ctr" anchorCtr="1"/>
        <a:lstStyle/>
        <a:p>
          <a:pPr>
            <a:defRPr sz="1800" b="1" i="0" u="none" strike="noStrike" kern="1200" baseline="0">
              <a:solidFill>
                <a:schemeClr val="dk1">
                  <a:lumMod val="75000"/>
                  <a:lumOff val="25000"/>
                </a:schemeClr>
              </a:solidFill>
              <a:latin typeface="+mn-lt"/>
              <a:ea typeface="+mn-ea"/>
              <a:cs typeface="+mn-cs"/>
            </a:defRPr>
          </a:pPr>
          <a:endParaRPr lang="es-MX"/>
        </a:p>
      </c:txPr>
    </c:title>
    <c:autoTitleDeleted val="0"/>
    <c:view3D>
      <c:rotX val="0"/>
      <c:rotY val="0"/>
      <c:depthPercent val="60"/>
      <c:rAngAx val="0"/>
      <c:perspective val="100"/>
    </c:view3D>
    <c:floor>
      <c:thickness val="0"/>
      <c:spPr>
        <a:solidFill>
          <a:schemeClr val="lt1">
            <a:lumMod val="95000"/>
          </a:schemeClr>
        </a:solidFill>
        <a:ln>
          <a:noFill/>
        </a:ln>
        <a:effectLst/>
        <a:sp3d/>
      </c:spPr>
    </c:floor>
    <c:sideWall>
      <c:thickness val="0"/>
      <c:spPr>
        <a:noFill/>
        <a:ln>
          <a:noFill/>
        </a:ln>
        <a:effectLst/>
        <a:sp3d/>
      </c:spPr>
    </c:sideWall>
    <c:backWall>
      <c:thickness val="0"/>
      <c:spPr>
        <a:noFill/>
        <a:ln>
          <a:noFill/>
        </a:ln>
        <a:effectLst/>
        <a:sp3d/>
      </c:spPr>
    </c:backWall>
    <c:plotArea>
      <c:layout/>
      <c:bar3DChart>
        <c:barDir val="col"/>
        <c:grouping val="clustered"/>
        <c:varyColors val="0"/>
        <c:ser>
          <c:idx val="0"/>
          <c:order val="0"/>
          <c:spPr>
            <a:solidFill>
              <a:schemeClr val="accent6">
                <a:alpha val="85000"/>
              </a:schemeClr>
            </a:solidFill>
            <a:ln w="9525" cap="flat" cmpd="sng" algn="ctr">
              <a:solidFill>
                <a:schemeClr val="accent6">
                  <a:lumMod val="75000"/>
                </a:schemeClr>
              </a:solidFill>
              <a:round/>
            </a:ln>
            <a:effectLst/>
            <a:sp3d contourW="9525">
              <a:contourClr>
                <a:schemeClr val="accent6">
                  <a:lumMod val="75000"/>
                </a:schemeClr>
              </a:contourClr>
            </a:sp3d>
          </c:spPr>
          <c:invertIfNegative val="0"/>
          <c:dLbls>
            <c:dLbl>
              <c:idx val="1"/>
              <c:layout>
                <c:manualLayout>
                  <c:x val="3.6980500136869396E-3"/>
                  <c:y val="-2.6196971532404602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8572-432E-9D61-BF77EB962CF7}"/>
                </c:ext>
              </c:extLst>
            </c:dLbl>
            <c:dLbl>
              <c:idx val="7"/>
              <c:layout>
                <c:manualLayout>
                  <c:x val="-1.1213387436999898E-2"/>
                  <c:y val="-3.2928924227911806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8572-432E-9D61-BF77EB962CF7}"/>
                </c:ext>
              </c:extLst>
            </c:dLbl>
            <c:dLbl>
              <c:idx val="8"/>
              <c:layout>
                <c:manualLayout>
                  <c:x val="-6.5439672801636739E-3"/>
                  <c:y val="-2.8169024497809485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8572-432E-9D61-BF77EB962CF7}"/>
                </c:ext>
              </c:extLst>
            </c:dLbl>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dk1">
                        <a:lumMod val="75000"/>
                        <a:lumOff val="25000"/>
                      </a:schemeClr>
                    </a:solidFill>
                    <a:latin typeface="+mn-lt"/>
                    <a:ea typeface="+mn-ea"/>
                    <a:cs typeface="+mn-cs"/>
                  </a:defRPr>
                </a:pPr>
                <a:endParaRPr lang="es-MX"/>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'GRÁFICAS INGRESOS  2025'!$R$43:$AC$43</c:f>
              <c:strCache>
                <c:ptCount val="12"/>
                <c:pt idx="0">
                  <c:v>Enero</c:v>
                </c:pt>
                <c:pt idx="1">
                  <c:v>Febrero</c:v>
                </c:pt>
                <c:pt idx="2">
                  <c:v>Marzo</c:v>
                </c:pt>
                <c:pt idx="3">
                  <c:v>Abril</c:v>
                </c:pt>
                <c:pt idx="4">
                  <c:v>Mayo</c:v>
                </c:pt>
                <c:pt idx="5">
                  <c:v>Junio</c:v>
                </c:pt>
                <c:pt idx="6">
                  <c:v>Julio</c:v>
                </c:pt>
                <c:pt idx="7">
                  <c:v>Agosto</c:v>
                </c:pt>
                <c:pt idx="8">
                  <c:v>Septiembre</c:v>
                </c:pt>
                <c:pt idx="9">
                  <c:v> Octubre </c:v>
                </c:pt>
                <c:pt idx="10">
                  <c:v> Noviembre </c:v>
                </c:pt>
                <c:pt idx="11">
                  <c:v> Diciembre </c:v>
                </c:pt>
              </c:strCache>
            </c:strRef>
          </c:cat>
          <c:val>
            <c:numRef>
              <c:f>'GRÁFICAS INGRESOS  2025'!$R$44:$AC$44</c:f>
              <c:numCache>
                <c:formatCode>_(* #,##0.00_);_(* \(#,##0.00\);_(* "-"??_);_(@_)</c:formatCode>
                <c:ptCount val="12"/>
                <c:pt idx="0">
                  <c:v>12949948.18</c:v>
                </c:pt>
              </c:numCache>
            </c:numRef>
          </c:val>
          <c:extLst>
            <c:ext xmlns:c16="http://schemas.microsoft.com/office/drawing/2014/chart" uri="{C3380CC4-5D6E-409C-BE32-E72D297353CC}">
              <c16:uniqueId val="{00000003-8572-432E-9D61-BF77EB962CF7}"/>
            </c:ext>
          </c:extLst>
        </c:ser>
        <c:dLbls>
          <c:showLegendKey val="0"/>
          <c:showVal val="1"/>
          <c:showCatName val="0"/>
          <c:showSerName val="0"/>
          <c:showPercent val="0"/>
          <c:showBubbleSize val="0"/>
        </c:dLbls>
        <c:gapWidth val="65"/>
        <c:shape val="cylinder"/>
        <c:axId val="-1683295776"/>
        <c:axId val="-1683288704"/>
        <c:axId val="0"/>
      </c:bar3DChart>
      <c:catAx>
        <c:axId val="-1683295776"/>
        <c:scaling>
          <c:orientation val="minMax"/>
        </c:scaling>
        <c:delete val="0"/>
        <c:axPos val="b"/>
        <c:numFmt formatCode="General" sourceLinked="0"/>
        <c:majorTickMark val="none"/>
        <c:minorTickMark val="none"/>
        <c:tickLblPos val="nextTo"/>
        <c:spPr>
          <a:noFill/>
          <a:ln w="19050" cap="flat" cmpd="sng" algn="ctr">
            <a:solidFill>
              <a:schemeClr val="dk1">
                <a:lumMod val="75000"/>
                <a:lumOff val="25000"/>
              </a:schemeClr>
            </a:solidFill>
            <a:round/>
          </a:ln>
          <a:effectLst/>
        </c:spPr>
        <c:txPr>
          <a:bodyPr rot="-60000000" spcFirstLastPara="1" vertOverflow="ellipsis" vert="horz" wrap="square" anchor="ctr" anchorCtr="1"/>
          <a:lstStyle/>
          <a:p>
            <a:pPr>
              <a:defRPr sz="900" b="0" i="0" u="none" strike="noStrike" kern="1200" cap="all" baseline="0">
                <a:solidFill>
                  <a:schemeClr val="dk1">
                    <a:lumMod val="75000"/>
                    <a:lumOff val="25000"/>
                  </a:schemeClr>
                </a:solidFill>
                <a:latin typeface="+mn-lt"/>
                <a:ea typeface="+mn-ea"/>
                <a:cs typeface="+mn-cs"/>
              </a:defRPr>
            </a:pPr>
            <a:endParaRPr lang="es-MX"/>
          </a:p>
        </c:txPr>
        <c:crossAx val="-1683288704"/>
        <c:crosses val="autoZero"/>
        <c:auto val="1"/>
        <c:lblAlgn val="ctr"/>
        <c:lblOffset val="100"/>
        <c:noMultiLvlLbl val="0"/>
      </c:catAx>
      <c:valAx>
        <c:axId val="-1683288704"/>
        <c:scaling>
          <c:orientation val="minMax"/>
        </c:scaling>
        <c:delete val="0"/>
        <c:axPos val="l"/>
        <c:majorGridlines>
          <c:spPr>
            <a:ln w="9525" cap="flat" cmpd="sng" algn="ctr">
              <a:solidFill>
                <a:schemeClr val="dk1">
                  <a:lumMod val="15000"/>
                  <a:lumOff val="85000"/>
                </a:schemeClr>
              </a:solidFill>
              <a:round/>
            </a:ln>
            <a:effectLst/>
          </c:spPr>
        </c:majorGridlines>
        <c:numFmt formatCode="_(* #,##0.00_);_(* \(#,##0.00\);_(* &quot;-&quot;??_);_(@_)"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dk1">
                    <a:lumMod val="75000"/>
                    <a:lumOff val="25000"/>
                  </a:schemeClr>
                </a:solidFill>
                <a:latin typeface="+mn-lt"/>
                <a:ea typeface="+mn-ea"/>
                <a:cs typeface="+mn-cs"/>
              </a:defRPr>
            </a:pPr>
            <a:endParaRPr lang="es-MX"/>
          </a:p>
        </c:txPr>
        <c:crossAx val="-1683295776"/>
        <c:crosses val="autoZero"/>
        <c:crossBetween val="between"/>
      </c:valAx>
      <c:spPr>
        <a:noFill/>
        <a:ln>
          <a:noFill/>
        </a:ln>
        <a:effectLst/>
      </c:spPr>
    </c:plotArea>
    <c:plotVisOnly val="1"/>
    <c:dispBlanksAs val="gap"/>
    <c:showDLblsOverMax val="0"/>
  </c:chart>
  <c:spPr>
    <a:gradFill flip="none" rotWithShape="1">
      <a:gsLst>
        <a:gs pos="0">
          <a:schemeClr val="lt1"/>
        </a:gs>
        <a:gs pos="39000">
          <a:schemeClr val="lt1"/>
        </a:gs>
        <a:gs pos="100000">
          <a:schemeClr val="lt1">
            <a:lumMod val="75000"/>
          </a:schemeClr>
        </a:gs>
      </a:gsLst>
      <a:path path="circle">
        <a:fillToRect l="50000" t="-80000" r="50000" b="180000"/>
      </a:path>
      <a:tileRect/>
    </a:gradFill>
    <a:ln w="9525" cap="flat" cmpd="sng" algn="ctr">
      <a:solidFill>
        <a:schemeClr val="dk1">
          <a:lumMod val="25000"/>
          <a:lumOff val="75000"/>
        </a:schemeClr>
      </a:solidFill>
      <a:round/>
    </a:ln>
    <a:effectLst/>
  </c:spPr>
  <c:txPr>
    <a:bodyPr/>
    <a:lstStyle/>
    <a:p>
      <a:pPr>
        <a:defRPr/>
      </a:pPr>
      <a:endParaRPr lang="es-MX"/>
    </a:p>
  </c:txPr>
  <c:printSettings>
    <c:headerFooter/>
    <c:pageMargins b="0.75" l="0.7" r="0.7" t="0.75" header="0.3" footer="0.3"/>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4"/>
    </mc:Choice>
    <mc:Fallback>
      <c:style val="4"/>
    </mc:Fallback>
  </mc:AlternateContent>
  <c:chart>
    <c:title>
      <c:tx>
        <c:rich>
          <a:bodyPr/>
          <a:lstStyle/>
          <a:p>
            <a:pPr>
              <a:defRPr/>
            </a:pPr>
            <a:r>
              <a:rPr lang="en-US"/>
              <a:t> ACCESORIOS DE IMPUESTOS</a:t>
            </a:r>
          </a:p>
        </c:rich>
      </c:tx>
      <c:overlay val="0"/>
    </c:title>
    <c:autoTitleDeleted val="0"/>
    <c:view3D>
      <c:rotX val="15"/>
      <c:rotY val="20"/>
      <c:rAngAx val="1"/>
    </c:view3D>
    <c:floor>
      <c:thickness val="0"/>
    </c:floor>
    <c:sideWall>
      <c:thickness val="0"/>
    </c:sideWall>
    <c:backWall>
      <c:thickness val="0"/>
    </c:backWall>
    <c:plotArea>
      <c:layout/>
      <c:bar3DChart>
        <c:barDir val="col"/>
        <c:grouping val="clustered"/>
        <c:varyColors val="0"/>
        <c:ser>
          <c:idx val="0"/>
          <c:order val="0"/>
          <c:tx>
            <c:strRef>
              <c:f>'GRÁFICAS INGRESOS  2025'!$A$63</c:f>
              <c:strCache>
                <c:ptCount val="1"/>
                <c:pt idx="0">
                  <c:v>4117 ACCESORIOS DE IMPUESTOS</c:v>
                </c:pt>
              </c:strCache>
            </c:strRef>
          </c:tx>
          <c:invertIfNegative val="0"/>
          <c:dLbls>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numRef>
              <c:f>'GRÁFICAS INGRESOS  2025'!$B$62:$N$62</c:f>
              <c:numCache>
                <c:formatCode>General</c:formatCode>
                <c:ptCount val="13"/>
                <c:pt idx="0">
                  <c:v>2013</c:v>
                </c:pt>
                <c:pt idx="1">
                  <c:v>2014</c:v>
                </c:pt>
                <c:pt idx="2">
                  <c:v>2015</c:v>
                </c:pt>
                <c:pt idx="3">
                  <c:v>2016</c:v>
                </c:pt>
                <c:pt idx="4">
                  <c:v>2017</c:v>
                </c:pt>
                <c:pt idx="5">
                  <c:v>2018</c:v>
                </c:pt>
                <c:pt idx="6">
                  <c:v>2019</c:v>
                </c:pt>
                <c:pt idx="7">
                  <c:v>2020</c:v>
                </c:pt>
                <c:pt idx="8">
                  <c:v>2021</c:v>
                </c:pt>
                <c:pt idx="9">
                  <c:v>2022</c:v>
                </c:pt>
                <c:pt idx="10">
                  <c:v>2023</c:v>
                </c:pt>
                <c:pt idx="11">
                  <c:v>2024</c:v>
                </c:pt>
                <c:pt idx="12">
                  <c:v>2025</c:v>
                </c:pt>
              </c:numCache>
            </c:numRef>
          </c:cat>
          <c:val>
            <c:numRef>
              <c:f>'GRÁFICAS INGRESOS  2025'!$B$63:$N$63</c:f>
              <c:numCache>
                <c:formatCode>_(* #,##0.00_);_(* \(#,##0.00\);_(* "-"??_);_(@_)</c:formatCode>
                <c:ptCount val="13"/>
                <c:pt idx="1">
                  <c:v>13138247.619999999</c:v>
                </c:pt>
                <c:pt idx="2">
                  <c:v>10688209.5</c:v>
                </c:pt>
                <c:pt idx="3">
                  <c:v>12194340.15</c:v>
                </c:pt>
                <c:pt idx="4">
                  <c:v>6633727.5599999987</c:v>
                </c:pt>
                <c:pt idx="5">
                  <c:v>6434127.2800000003</c:v>
                </c:pt>
                <c:pt idx="6">
                  <c:v>3992714.22</c:v>
                </c:pt>
                <c:pt idx="7">
                  <c:v>11984670.379999999</c:v>
                </c:pt>
                <c:pt idx="8">
                  <c:v>6733611.3000000007</c:v>
                </c:pt>
                <c:pt idx="9">
                  <c:v>8514362.3200000003</c:v>
                </c:pt>
                <c:pt idx="10">
                  <c:v>7854301.9799999995</c:v>
                </c:pt>
                <c:pt idx="11">
                  <c:v>13447808.869999999</c:v>
                </c:pt>
                <c:pt idx="12">
                  <c:v>3628259.49</c:v>
                </c:pt>
              </c:numCache>
            </c:numRef>
          </c:val>
          <c:extLst>
            <c:ext xmlns:c16="http://schemas.microsoft.com/office/drawing/2014/chart" uri="{C3380CC4-5D6E-409C-BE32-E72D297353CC}">
              <c16:uniqueId val="{00000000-6925-4842-8AC1-711A36D5DA6E}"/>
            </c:ext>
          </c:extLst>
        </c:ser>
        <c:dLbls>
          <c:showLegendKey val="0"/>
          <c:showVal val="1"/>
          <c:showCatName val="0"/>
          <c:showSerName val="0"/>
          <c:showPercent val="0"/>
          <c:showBubbleSize val="0"/>
        </c:dLbls>
        <c:gapWidth val="150"/>
        <c:shape val="cylinder"/>
        <c:axId val="-1683286528"/>
        <c:axId val="-1683293600"/>
        <c:axId val="0"/>
      </c:bar3DChart>
      <c:catAx>
        <c:axId val="-1683286528"/>
        <c:scaling>
          <c:orientation val="minMax"/>
        </c:scaling>
        <c:delete val="0"/>
        <c:axPos val="b"/>
        <c:numFmt formatCode="General" sourceLinked="0"/>
        <c:majorTickMark val="none"/>
        <c:minorTickMark val="none"/>
        <c:tickLblPos val="nextTo"/>
        <c:crossAx val="-1683293600"/>
        <c:crosses val="autoZero"/>
        <c:auto val="1"/>
        <c:lblAlgn val="ctr"/>
        <c:lblOffset val="100"/>
        <c:noMultiLvlLbl val="0"/>
      </c:catAx>
      <c:valAx>
        <c:axId val="-1683293600"/>
        <c:scaling>
          <c:orientation val="minMax"/>
        </c:scaling>
        <c:delete val="1"/>
        <c:axPos val="l"/>
        <c:numFmt formatCode="_(* #,##0.00_);_(* \(#,##0.00\);_(* &quot;-&quot;??_);_(@_)" sourceLinked="1"/>
        <c:majorTickMark val="out"/>
        <c:minorTickMark val="none"/>
        <c:tickLblPos val="nextTo"/>
        <c:crossAx val="-1683286528"/>
        <c:crosses val="autoZero"/>
        <c:crossBetween val="between"/>
      </c:valAx>
    </c:plotArea>
    <c:plotVisOnly val="1"/>
    <c:dispBlanksAs val="gap"/>
    <c:showDLblsOverMax val="0"/>
  </c:chart>
  <c:printSettings>
    <c:headerFooter/>
    <c:pageMargins b="0.75" l="0.7" r="0.7" t="0.75" header="0.3" footer="0.3"/>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8"/>
    </mc:Choice>
    <mc:Fallback>
      <c:style val="8"/>
    </mc:Fallback>
  </mc:AlternateContent>
  <c:chart>
    <c:title>
      <c:tx>
        <c:rich>
          <a:bodyPr rot="0" spcFirstLastPara="1" vertOverflow="ellipsis" vert="horz" wrap="square" anchor="ctr" anchorCtr="1"/>
          <a:lstStyle/>
          <a:p>
            <a:pPr>
              <a:defRPr sz="1800" b="1" i="0" u="none" strike="noStrike" kern="1200" baseline="0">
                <a:solidFill>
                  <a:schemeClr val="dk1">
                    <a:lumMod val="75000"/>
                    <a:lumOff val="25000"/>
                  </a:schemeClr>
                </a:solidFill>
                <a:latin typeface="+mn-lt"/>
                <a:ea typeface="+mn-ea"/>
                <a:cs typeface="+mn-cs"/>
              </a:defRPr>
            </a:pPr>
            <a:r>
              <a:rPr lang="en-US"/>
              <a:t>ACCESORIOS DE IMPUESTOS </a:t>
            </a:r>
          </a:p>
        </c:rich>
      </c:tx>
      <c:overlay val="0"/>
      <c:spPr>
        <a:noFill/>
        <a:ln>
          <a:noFill/>
        </a:ln>
        <a:effectLst/>
      </c:spPr>
      <c:txPr>
        <a:bodyPr rot="0" spcFirstLastPara="1" vertOverflow="ellipsis" vert="horz" wrap="square" anchor="ctr" anchorCtr="1"/>
        <a:lstStyle/>
        <a:p>
          <a:pPr>
            <a:defRPr sz="1800" b="1" i="0" u="none" strike="noStrike" kern="1200" baseline="0">
              <a:solidFill>
                <a:schemeClr val="dk1">
                  <a:lumMod val="75000"/>
                  <a:lumOff val="25000"/>
                </a:schemeClr>
              </a:solidFill>
              <a:latin typeface="+mn-lt"/>
              <a:ea typeface="+mn-ea"/>
              <a:cs typeface="+mn-cs"/>
            </a:defRPr>
          </a:pPr>
          <a:endParaRPr lang="es-MX"/>
        </a:p>
      </c:txPr>
    </c:title>
    <c:autoTitleDeleted val="0"/>
    <c:view3D>
      <c:rotX val="0"/>
      <c:rotY val="0"/>
      <c:depthPercent val="60"/>
      <c:rAngAx val="0"/>
      <c:perspective val="100"/>
    </c:view3D>
    <c:floor>
      <c:thickness val="0"/>
      <c:spPr>
        <a:solidFill>
          <a:schemeClr val="lt1">
            <a:lumMod val="95000"/>
          </a:schemeClr>
        </a:solidFill>
        <a:ln>
          <a:noFill/>
        </a:ln>
        <a:effectLst/>
        <a:sp3d/>
      </c:spPr>
    </c:floor>
    <c:sideWall>
      <c:thickness val="0"/>
      <c:spPr>
        <a:noFill/>
        <a:ln>
          <a:noFill/>
        </a:ln>
        <a:effectLst/>
        <a:sp3d/>
      </c:spPr>
    </c:sideWall>
    <c:backWall>
      <c:thickness val="0"/>
      <c:spPr>
        <a:noFill/>
        <a:ln>
          <a:noFill/>
        </a:ln>
        <a:effectLst/>
        <a:sp3d/>
      </c:spPr>
    </c:backWall>
    <c:plotArea>
      <c:layout/>
      <c:bar3DChart>
        <c:barDir val="col"/>
        <c:grouping val="clustered"/>
        <c:varyColors val="0"/>
        <c:ser>
          <c:idx val="0"/>
          <c:order val="0"/>
          <c:spPr>
            <a:solidFill>
              <a:schemeClr val="accent6">
                <a:alpha val="85000"/>
              </a:schemeClr>
            </a:solidFill>
            <a:ln w="9525" cap="flat" cmpd="sng" algn="ctr">
              <a:solidFill>
                <a:schemeClr val="accent6">
                  <a:lumMod val="75000"/>
                </a:schemeClr>
              </a:solidFill>
              <a:round/>
            </a:ln>
            <a:effectLst/>
            <a:sp3d contourW="9525">
              <a:contourClr>
                <a:schemeClr val="accent6">
                  <a:lumMod val="75000"/>
                </a:schemeClr>
              </a:contourClr>
            </a:sp3d>
          </c:spPr>
          <c:invertIfNegative val="0"/>
          <c:dLbls>
            <c:dLbl>
              <c:idx val="2"/>
              <c:layout>
                <c:manualLayout>
                  <c:x val="1.454323872030147E-2"/>
                  <c:y val="4.7587509505237077E-4"/>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35F9-4934-9A86-9BFDE9132226}"/>
                </c:ext>
              </c:extLst>
            </c:dLbl>
            <c:dLbl>
              <c:idx val="6"/>
              <c:layout>
                <c:manualLayout>
                  <c:x val="4.1588119718330794E-3"/>
                  <c:y val="1.4279523470781105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35F9-4934-9A86-9BFDE9132226}"/>
                </c:ext>
              </c:extLst>
            </c:dLbl>
            <c:dLbl>
              <c:idx val="7"/>
              <c:layout>
                <c:manualLayout>
                  <c:x val="-1.0755626101663789E-2"/>
                  <c:y val="-3.0027554966844099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35F9-4934-9A86-9BFDE9132226}"/>
                </c:ext>
              </c:extLst>
            </c:dLbl>
            <c:dLbl>
              <c:idx val="8"/>
              <c:layout>
                <c:manualLayout>
                  <c:x val="-8.3490129985168589E-3"/>
                  <c:y val="-1.1509308999926412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35F9-4934-9A86-9BFDE9132226}"/>
                </c:ext>
              </c:extLst>
            </c:dLbl>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dk1">
                        <a:lumMod val="75000"/>
                        <a:lumOff val="25000"/>
                      </a:schemeClr>
                    </a:solidFill>
                    <a:latin typeface="+mn-lt"/>
                    <a:ea typeface="+mn-ea"/>
                    <a:cs typeface="+mn-cs"/>
                  </a:defRPr>
                </a:pPr>
                <a:endParaRPr lang="es-MX"/>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'GRÁFICAS INGRESOS  2025'!$R$62:$AC$62</c:f>
              <c:strCache>
                <c:ptCount val="12"/>
                <c:pt idx="0">
                  <c:v>Enero</c:v>
                </c:pt>
                <c:pt idx="1">
                  <c:v>Febrero</c:v>
                </c:pt>
                <c:pt idx="2">
                  <c:v>Marzo</c:v>
                </c:pt>
                <c:pt idx="3">
                  <c:v>Abril</c:v>
                </c:pt>
                <c:pt idx="4">
                  <c:v>Mayo</c:v>
                </c:pt>
                <c:pt idx="5">
                  <c:v>Junio</c:v>
                </c:pt>
                <c:pt idx="6">
                  <c:v>Julio</c:v>
                </c:pt>
                <c:pt idx="7">
                  <c:v>Agosto</c:v>
                </c:pt>
                <c:pt idx="8">
                  <c:v>Septiembre</c:v>
                </c:pt>
                <c:pt idx="9">
                  <c:v> Octubre </c:v>
                </c:pt>
                <c:pt idx="10">
                  <c:v> Noviembre </c:v>
                </c:pt>
                <c:pt idx="11">
                  <c:v> Diciembre </c:v>
                </c:pt>
              </c:strCache>
            </c:strRef>
          </c:cat>
          <c:val>
            <c:numRef>
              <c:f>'GRÁFICAS INGRESOS  2025'!$R$63:$AC$63</c:f>
              <c:numCache>
                <c:formatCode>_(* #,##0.00_);_(* \(#,##0.00\);_(* "-"??_);_(@_)</c:formatCode>
                <c:ptCount val="12"/>
                <c:pt idx="0">
                  <c:v>3628259.49</c:v>
                </c:pt>
              </c:numCache>
            </c:numRef>
          </c:val>
          <c:extLst>
            <c:ext xmlns:c16="http://schemas.microsoft.com/office/drawing/2014/chart" uri="{C3380CC4-5D6E-409C-BE32-E72D297353CC}">
              <c16:uniqueId val="{00000004-35F9-4934-9A86-9BFDE9132226}"/>
            </c:ext>
          </c:extLst>
        </c:ser>
        <c:dLbls>
          <c:showLegendKey val="0"/>
          <c:showVal val="1"/>
          <c:showCatName val="0"/>
          <c:showSerName val="0"/>
          <c:showPercent val="0"/>
          <c:showBubbleSize val="0"/>
        </c:dLbls>
        <c:gapWidth val="65"/>
        <c:shape val="cylinder"/>
        <c:axId val="-1683282720"/>
        <c:axId val="-1683280544"/>
        <c:axId val="0"/>
      </c:bar3DChart>
      <c:catAx>
        <c:axId val="-1683282720"/>
        <c:scaling>
          <c:orientation val="minMax"/>
        </c:scaling>
        <c:delete val="0"/>
        <c:axPos val="b"/>
        <c:numFmt formatCode="General" sourceLinked="0"/>
        <c:majorTickMark val="none"/>
        <c:minorTickMark val="none"/>
        <c:tickLblPos val="nextTo"/>
        <c:spPr>
          <a:noFill/>
          <a:ln w="19050" cap="flat" cmpd="sng" algn="ctr">
            <a:solidFill>
              <a:schemeClr val="dk1">
                <a:lumMod val="75000"/>
                <a:lumOff val="25000"/>
              </a:schemeClr>
            </a:solidFill>
            <a:round/>
          </a:ln>
          <a:effectLst/>
        </c:spPr>
        <c:txPr>
          <a:bodyPr rot="-60000000" spcFirstLastPara="1" vertOverflow="ellipsis" vert="horz" wrap="square" anchor="ctr" anchorCtr="1"/>
          <a:lstStyle/>
          <a:p>
            <a:pPr>
              <a:defRPr sz="900" b="0" i="0" u="none" strike="noStrike" kern="1200" cap="all" baseline="0">
                <a:solidFill>
                  <a:schemeClr val="dk1">
                    <a:lumMod val="75000"/>
                    <a:lumOff val="25000"/>
                  </a:schemeClr>
                </a:solidFill>
                <a:latin typeface="+mn-lt"/>
                <a:ea typeface="+mn-ea"/>
                <a:cs typeface="+mn-cs"/>
              </a:defRPr>
            </a:pPr>
            <a:endParaRPr lang="es-MX"/>
          </a:p>
        </c:txPr>
        <c:crossAx val="-1683280544"/>
        <c:crosses val="autoZero"/>
        <c:auto val="1"/>
        <c:lblAlgn val="ctr"/>
        <c:lblOffset val="100"/>
        <c:noMultiLvlLbl val="0"/>
      </c:catAx>
      <c:valAx>
        <c:axId val="-1683280544"/>
        <c:scaling>
          <c:orientation val="minMax"/>
        </c:scaling>
        <c:delete val="0"/>
        <c:axPos val="l"/>
        <c:majorGridlines>
          <c:spPr>
            <a:ln w="9525" cap="flat" cmpd="sng" algn="ctr">
              <a:solidFill>
                <a:schemeClr val="dk1">
                  <a:lumMod val="15000"/>
                  <a:lumOff val="85000"/>
                </a:schemeClr>
              </a:solidFill>
              <a:round/>
            </a:ln>
            <a:effectLst/>
          </c:spPr>
        </c:majorGridlines>
        <c:numFmt formatCode="_(* #,##0.00_);_(* \(#,##0.00\);_(* &quot;-&quot;??_);_(@_)"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dk1">
                    <a:lumMod val="75000"/>
                    <a:lumOff val="25000"/>
                  </a:schemeClr>
                </a:solidFill>
                <a:latin typeface="+mn-lt"/>
                <a:ea typeface="+mn-ea"/>
                <a:cs typeface="+mn-cs"/>
              </a:defRPr>
            </a:pPr>
            <a:endParaRPr lang="es-MX"/>
          </a:p>
        </c:txPr>
        <c:crossAx val="-1683282720"/>
        <c:crosses val="autoZero"/>
        <c:crossBetween val="between"/>
      </c:valAx>
      <c:spPr>
        <a:noFill/>
        <a:ln>
          <a:noFill/>
        </a:ln>
        <a:effectLst/>
      </c:spPr>
    </c:plotArea>
    <c:plotVisOnly val="1"/>
    <c:dispBlanksAs val="gap"/>
    <c:showDLblsOverMax val="0"/>
  </c:chart>
  <c:spPr>
    <a:gradFill flip="none" rotWithShape="1">
      <a:gsLst>
        <a:gs pos="0">
          <a:schemeClr val="lt1"/>
        </a:gs>
        <a:gs pos="39000">
          <a:schemeClr val="lt1"/>
        </a:gs>
        <a:gs pos="100000">
          <a:schemeClr val="lt1">
            <a:lumMod val="75000"/>
          </a:schemeClr>
        </a:gs>
      </a:gsLst>
      <a:path path="circle">
        <a:fillToRect l="50000" t="-80000" r="50000" b="180000"/>
      </a:path>
      <a:tileRect/>
    </a:gradFill>
    <a:ln w="9525" cap="flat" cmpd="sng" algn="ctr">
      <a:solidFill>
        <a:schemeClr val="dk1">
          <a:lumMod val="25000"/>
          <a:lumOff val="75000"/>
        </a:schemeClr>
      </a:solidFill>
      <a:round/>
    </a:ln>
    <a:effectLst/>
  </c:spPr>
  <c:txPr>
    <a:bodyPr/>
    <a:lstStyle/>
    <a:p>
      <a:pPr>
        <a:defRPr/>
      </a:pPr>
      <a:endParaRPr lang="es-MX"/>
    </a:p>
  </c:txPr>
  <c:printSettings>
    <c:headerFooter/>
    <c:pageMargins b="0.75" l="0.7" r="0.7" t="0.75" header="0.3" footer="0.3"/>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4"/>
    </mc:Choice>
    <mc:Fallback>
      <c:style val="4"/>
    </mc:Fallback>
  </mc:AlternateContent>
  <c:chart>
    <c:title>
      <c:tx>
        <c:rich>
          <a:bodyPr/>
          <a:lstStyle/>
          <a:p>
            <a:pPr>
              <a:defRPr/>
            </a:pPr>
            <a:r>
              <a:rPr lang="en-US"/>
              <a:t>OTROS IMPUESTOS</a:t>
            </a:r>
          </a:p>
        </c:rich>
      </c:tx>
      <c:overlay val="0"/>
    </c:title>
    <c:autoTitleDeleted val="0"/>
    <c:view3D>
      <c:rotX val="15"/>
      <c:rotY val="20"/>
      <c:rAngAx val="1"/>
    </c:view3D>
    <c:floor>
      <c:thickness val="0"/>
    </c:floor>
    <c:sideWall>
      <c:thickness val="0"/>
    </c:sideWall>
    <c:backWall>
      <c:thickness val="0"/>
    </c:backWall>
    <c:plotArea>
      <c:layout/>
      <c:bar3DChart>
        <c:barDir val="col"/>
        <c:grouping val="clustered"/>
        <c:varyColors val="0"/>
        <c:ser>
          <c:idx val="0"/>
          <c:order val="0"/>
          <c:tx>
            <c:strRef>
              <c:f>'GRÁFICAS INGRESOS  2025'!$A$82</c:f>
              <c:strCache>
                <c:ptCount val="1"/>
                <c:pt idx="0">
                  <c:v>4119 OTROS IMPUESTOS</c:v>
                </c:pt>
              </c:strCache>
            </c:strRef>
          </c:tx>
          <c:invertIfNegative val="0"/>
          <c:dLbls>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numRef>
              <c:f>'GRÁFICAS INGRESOS  2025'!$B$81:$N$81</c:f>
              <c:numCache>
                <c:formatCode>General</c:formatCode>
                <c:ptCount val="13"/>
                <c:pt idx="0">
                  <c:v>2013</c:v>
                </c:pt>
                <c:pt idx="1">
                  <c:v>2014</c:v>
                </c:pt>
                <c:pt idx="2">
                  <c:v>2015</c:v>
                </c:pt>
                <c:pt idx="3">
                  <c:v>2016</c:v>
                </c:pt>
                <c:pt idx="4">
                  <c:v>2017</c:v>
                </c:pt>
                <c:pt idx="5">
                  <c:v>2018</c:v>
                </c:pt>
                <c:pt idx="6">
                  <c:v>2019</c:v>
                </c:pt>
                <c:pt idx="7">
                  <c:v>2020</c:v>
                </c:pt>
                <c:pt idx="8">
                  <c:v>2021</c:v>
                </c:pt>
                <c:pt idx="9">
                  <c:v>2022</c:v>
                </c:pt>
                <c:pt idx="10">
                  <c:v>2023</c:v>
                </c:pt>
                <c:pt idx="11">
                  <c:v>2024</c:v>
                </c:pt>
                <c:pt idx="12">
                  <c:v>2025</c:v>
                </c:pt>
              </c:numCache>
            </c:numRef>
          </c:cat>
          <c:val>
            <c:numRef>
              <c:f>'GRÁFICAS INGRESOS  2025'!$B$82:$N$82</c:f>
              <c:numCache>
                <c:formatCode>_(* #,##0.00_);_(* \(#,##0.00\);_(* "-"??_);_(@_)</c:formatCode>
                <c:ptCount val="13"/>
                <c:pt idx="0">
                  <c:v>29230443.449999999</c:v>
                </c:pt>
                <c:pt idx="1">
                  <c:v>33657200.270000003</c:v>
                </c:pt>
                <c:pt idx="2">
                  <c:v>38433558.079999998</c:v>
                </c:pt>
                <c:pt idx="3">
                  <c:v>46193069.560000002</c:v>
                </c:pt>
                <c:pt idx="4">
                  <c:v>41764413.629999995</c:v>
                </c:pt>
                <c:pt idx="5">
                  <c:v>40233645.079999998</c:v>
                </c:pt>
                <c:pt idx="6">
                  <c:v>43138705.640000008</c:v>
                </c:pt>
                <c:pt idx="7">
                  <c:v>40422789.989999995</c:v>
                </c:pt>
                <c:pt idx="8">
                  <c:v>48402679.800000004</c:v>
                </c:pt>
                <c:pt idx="9">
                  <c:v>55039486.230000012</c:v>
                </c:pt>
                <c:pt idx="10">
                  <c:v>58301880.930000007</c:v>
                </c:pt>
                <c:pt idx="11">
                  <c:v>59324850.609999999</c:v>
                </c:pt>
                <c:pt idx="12">
                  <c:v>15495539.34</c:v>
                </c:pt>
              </c:numCache>
            </c:numRef>
          </c:val>
          <c:extLst>
            <c:ext xmlns:c16="http://schemas.microsoft.com/office/drawing/2014/chart" uri="{C3380CC4-5D6E-409C-BE32-E72D297353CC}">
              <c16:uniqueId val="{00000000-2291-44C2-9B3B-7044F6CB9C9A}"/>
            </c:ext>
          </c:extLst>
        </c:ser>
        <c:dLbls>
          <c:showLegendKey val="0"/>
          <c:showVal val="1"/>
          <c:showCatName val="0"/>
          <c:showSerName val="0"/>
          <c:showPercent val="0"/>
          <c:showBubbleSize val="0"/>
        </c:dLbls>
        <c:gapWidth val="150"/>
        <c:shape val="cylinder"/>
        <c:axId val="-1683274560"/>
        <c:axId val="-1683270208"/>
        <c:axId val="0"/>
      </c:bar3DChart>
      <c:catAx>
        <c:axId val="-1683274560"/>
        <c:scaling>
          <c:orientation val="minMax"/>
        </c:scaling>
        <c:delete val="0"/>
        <c:axPos val="b"/>
        <c:numFmt formatCode="General" sourceLinked="0"/>
        <c:majorTickMark val="none"/>
        <c:minorTickMark val="none"/>
        <c:tickLblPos val="nextTo"/>
        <c:crossAx val="-1683270208"/>
        <c:crosses val="autoZero"/>
        <c:auto val="1"/>
        <c:lblAlgn val="ctr"/>
        <c:lblOffset val="100"/>
        <c:noMultiLvlLbl val="0"/>
      </c:catAx>
      <c:valAx>
        <c:axId val="-1683270208"/>
        <c:scaling>
          <c:orientation val="minMax"/>
        </c:scaling>
        <c:delete val="1"/>
        <c:axPos val="l"/>
        <c:numFmt formatCode="_(* #,##0.00_);_(* \(#,##0.00\);_(* &quot;-&quot;??_);_(@_)" sourceLinked="1"/>
        <c:majorTickMark val="out"/>
        <c:minorTickMark val="none"/>
        <c:tickLblPos val="nextTo"/>
        <c:crossAx val="-1683274560"/>
        <c:crosses val="autoZero"/>
        <c:crossBetween val="between"/>
      </c:valAx>
    </c:plotArea>
    <c:plotVisOnly val="1"/>
    <c:dispBlanksAs val="gap"/>
    <c:showDLblsOverMax val="0"/>
  </c:chart>
  <c:printSettings>
    <c:headerFooter/>
    <c:pageMargins b="0.75" l="0.7" r="0.7" t="0.75" header="0.3" footer="0.3"/>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8"/>
    </mc:Choice>
    <mc:Fallback>
      <c:style val="8"/>
    </mc:Fallback>
  </mc:AlternateContent>
  <c:chart>
    <c:title>
      <c:tx>
        <c:rich>
          <a:bodyPr rot="0" spcFirstLastPara="1" vertOverflow="ellipsis" vert="horz" wrap="square" anchor="ctr" anchorCtr="1"/>
          <a:lstStyle/>
          <a:p>
            <a:pPr>
              <a:defRPr sz="1800" b="1" i="0" u="none" strike="noStrike" kern="1200" baseline="0">
                <a:solidFill>
                  <a:schemeClr val="dk1">
                    <a:lumMod val="75000"/>
                    <a:lumOff val="25000"/>
                  </a:schemeClr>
                </a:solidFill>
                <a:latin typeface="+mn-lt"/>
                <a:ea typeface="+mn-ea"/>
                <a:cs typeface="+mn-cs"/>
              </a:defRPr>
            </a:pPr>
            <a:r>
              <a:rPr lang="en-US"/>
              <a:t>OTROS IMPUESTOS </a:t>
            </a:r>
          </a:p>
        </c:rich>
      </c:tx>
      <c:overlay val="0"/>
      <c:spPr>
        <a:noFill/>
        <a:ln>
          <a:noFill/>
        </a:ln>
        <a:effectLst/>
      </c:spPr>
      <c:txPr>
        <a:bodyPr rot="0" spcFirstLastPara="1" vertOverflow="ellipsis" vert="horz" wrap="square" anchor="ctr" anchorCtr="1"/>
        <a:lstStyle/>
        <a:p>
          <a:pPr>
            <a:defRPr sz="1800" b="1" i="0" u="none" strike="noStrike" kern="1200" baseline="0">
              <a:solidFill>
                <a:schemeClr val="dk1">
                  <a:lumMod val="75000"/>
                  <a:lumOff val="25000"/>
                </a:schemeClr>
              </a:solidFill>
              <a:latin typeface="+mn-lt"/>
              <a:ea typeface="+mn-ea"/>
              <a:cs typeface="+mn-cs"/>
            </a:defRPr>
          </a:pPr>
          <a:endParaRPr lang="es-MX"/>
        </a:p>
      </c:txPr>
    </c:title>
    <c:autoTitleDeleted val="0"/>
    <c:view3D>
      <c:rotX val="0"/>
      <c:rotY val="0"/>
      <c:depthPercent val="60"/>
      <c:rAngAx val="0"/>
      <c:perspective val="100"/>
    </c:view3D>
    <c:floor>
      <c:thickness val="0"/>
      <c:spPr>
        <a:solidFill>
          <a:schemeClr val="lt1">
            <a:lumMod val="95000"/>
          </a:schemeClr>
        </a:solidFill>
        <a:ln>
          <a:noFill/>
        </a:ln>
        <a:effectLst/>
        <a:sp3d/>
      </c:spPr>
    </c:floor>
    <c:sideWall>
      <c:thickness val="0"/>
      <c:spPr>
        <a:noFill/>
        <a:ln>
          <a:noFill/>
        </a:ln>
        <a:effectLst/>
        <a:sp3d/>
      </c:spPr>
    </c:sideWall>
    <c:backWall>
      <c:thickness val="0"/>
      <c:spPr>
        <a:noFill/>
        <a:ln>
          <a:noFill/>
        </a:ln>
        <a:effectLst/>
        <a:sp3d/>
      </c:spPr>
    </c:backWall>
    <c:plotArea>
      <c:layout>
        <c:manualLayout>
          <c:layoutTarget val="inner"/>
          <c:xMode val="edge"/>
          <c:yMode val="edge"/>
          <c:x val="4.0515653775322284E-2"/>
          <c:y val="0.12951407115777194"/>
          <c:w val="0.95948434622467771"/>
          <c:h val="0.69898158955421275"/>
        </c:manualLayout>
      </c:layout>
      <c:bar3DChart>
        <c:barDir val="col"/>
        <c:grouping val="clustered"/>
        <c:varyColors val="0"/>
        <c:ser>
          <c:idx val="0"/>
          <c:order val="0"/>
          <c:tx>
            <c:strRef>
              <c:f>'GRÁFICAS INGRESOS  2025'!$A$82</c:f>
              <c:strCache>
                <c:ptCount val="1"/>
                <c:pt idx="0">
                  <c:v>4119 OTROS IMPUESTOS</c:v>
                </c:pt>
              </c:strCache>
            </c:strRef>
          </c:tx>
          <c:spPr>
            <a:solidFill>
              <a:schemeClr val="accent6">
                <a:alpha val="85000"/>
              </a:schemeClr>
            </a:solidFill>
            <a:ln w="9525" cap="flat" cmpd="sng" algn="ctr">
              <a:solidFill>
                <a:schemeClr val="accent6">
                  <a:lumMod val="75000"/>
                </a:schemeClr>
              </a:solidFill>
              <a:round/>
            </a:ln>
            <a:effectLst/>
            <a:sp3d contourW="9525">
              <a:contourClr>
                <a:schemeClr val="accent6">
                  <a:lumMod val="75000"/>
                </a:schemeClr>
              </a:contourClr>
            </a:sp3d>
          </c:spPr>
          <c:invertIfNegative val="0"/>
          <c:dLbls>
            <c:dLbl>
              <c:idx val="2"/>
              <c:layout>
                <c:manualLayout>
                  <c:x val="2.6897827174083455E-2"/>
                  <c:y val="-2.9397300569626941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3975-4289-AAC5-428B455C0340}"/>
                </c:ext>
              </c:extLst>
            </c:dLbl>
            <c:dLbl>
              <c:idx val="5"/>
              <c:layout>
                <c:manualLayout>
                  <c:x val="5.5899889627663507E-3"/>
                  <c:y val="1.5049202441026141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3975-4289-AAC5-428B455C0340}"/>
                </c:ext>
              </c:extLst>
            </c:dLbl>
            <c:dLbl>
              <c:idx val="6"/>
              <c:layout>
                <c:manualLayout>
                  <c:x val="-6.0127771514469344E-3"/>
                  <c:y val="-1.1767631213281003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3975-4289-AAC5-428B455C0340}"/>
                </c:ext>
              </c:extLst>
            </c:dLbl>
            <c:dLbl>
              <c:idx val="7"/>
              <c:layout>
                <c:manualLayout>
                  <c:x val="-2.6117704847210873E-3"/>
                  <c:y val="-2.1211899596142191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3975-4289-AAC5-428B455C0340}"/>
                </c:ext>
              </c:extLst>
            </c:dLbl>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dk1">
                        <a:lumMod val="75000"/>
                        <a:lumOff val="25000"/>
                      </a:schemeClr>
                    </a:solidFill>
                    <a:latin typeface="+mn-lt"/>
                    <a:ea typeface="+mn-ea"/>
                    <a:cs typeface="+mn-cs"/>
                  </a:defRPr>
                </a:pPr>
                <a:endParaRPr lang="es-MX"/>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'GRÁFICAS INGRESOS  2025'!$R$81:$Z$81</c:f>
              <c:strCache>
                <c:ptCount val="9"/>
                <c:pt idx="0">
                  <c:v>Enero</c:v>
                </c:pt>
                <c:pt idx="1">
                  <c:v>Febrero</c:v>
                </c:pt>
                <c:pt idx="2">
                  <c:v>Marzo</c:v>
                </c:pt>
                <c:pt idx="3">
                  <c:v>Abril</c:v>
                </c:pt>
                <c:pt idx="4">
                  <c:v>Mayo</c:v>
                </c:pt>
                <c:pt idx="5">
                  <c:v>Junio</c:v>
                </c:pt>
                <c:pt idx="6">
                  <c:v>Julio</c:v>
                </c:pt>
                <c:pt idx="7">
                  <c:v>Agosto</c:v>
                </c:pt>
                <c:pt idx="8">
                  <c:v>Septiembre</c:v>
                </c:pt>
              </c:strCache>
            </c:strRef>
          </c:cat>
          <c:val>
            <c:numRef>
              <c:f>'GRÁFICAS INGRESOS  2025'!$R$82:$Z$82</c:f>
              <c:numCache>
                <c:formatCode>_(* #,##0.00_);_(* \(#,##0.00\);_(* "-"??_);_(@_)</c:formatCode>
                <c:ptCount val="9"/>
                <c:pt idx="0">
                  <c:v>15495539.34</c:v>
                </c:pt>
              </c:numCache>
            </c:numRef>
          </c:val>
          <c:extLst>
            <c:ext xmlns:c16="http://schemas.microsoft.com/office/drawing/2014/chart" uri="{C3380CC4-5D6E-409C-BE32-E72D297353CC}">
              <c16:uniqueId val="{00000004-3975-4289-AAC5-428B455C0340}"/>
            </c:ext>
          </c:extLst>
        </c:ser>
        <c:dLbls>
          <c:showLegendKey val="0"/>
          <c:showVal val="1"/>
          <c:showCatName val="0"/>
          <c:showSerName val="0"/>
          <c:showPercent val="0"/>
          <c:showBubbleSize val="0"/>
        </c:dLbls>
        <c:gapWidth val="65"/>
        <c:shape val="cylinder"/>
        <c:axId val="-1683274016"/>
        <c:axId val="-1683272384"/>
        <c:axId val="0"/>
      </c:bar3DChart>
      <c:catAx>
        <c:axId val="-1683274016"/>
        <c:scaling>
          <c:orientation val="minMax"/>
        </c:scaling>
        <c:delete val="0"/>
        <c:axPos val="b"/>
        <c:numFmt formatCode="General" sourceLinked="0"/>
        <c:majorTickMark val="none"/>
        <c:minorTickMark val="none"/>
        <c:tickLblPos val="nextTo"/>
        <c:spPr>
          <a:noFill/>
          <a:ln w="19050" cap="flat" cmpd="sng" algn="ctr">
            <a:solidFill>
              <a:schemeClr val="dk1">
                <a:lumMod val="75000"/>
                <a:lumOff val="25000"/>
              </a:schemeClr>
            </a:solidFill>
            <a:round/>
          </a:ln>
          <a:effectLst/>
        </c:spPr>
        <c:txPr>
          <a:bodyPr rot="-60000000" spcFirstLastPara="1" vertOverflow="ellipsis" vert="horz" wrap="square" anchor="ctr" anchorCtr="1"/>
          <a:lstStyle/>
          <a:p>
            <a:pPr>
              <a:defRPr sz="900" b="0" i="0" u="none" strike="noStrike" kern="1200" cap="all" baseline="0">
                <a:solidFill>
                  <a:schemeClr val="dk1">
                    <a:lumMod val="75000"/>
                    <a:lumOff val="25000"/>
                  </a:schemeClr>
                </a:solidFill>
                <a:latin typeface="+mn-lt"/>
                <a:ea typeface="+mn-ea"/>
                <a:cs typeface="+mn-cs"/>
              </a:defRPr>
            </a:pPr>
            <a:endParaRPr lang="es-MX"/>
          </a:p>
        </c:txPr>
        <c:crossAx val="-1683272384"/>
        <c:crosses val="autoZero"/>
        <c:auto val="1"/>
        <c:lblAlgn val="ctr"/>
        <c:lblOffset val="100"/>
        <c:noMultiLvlLbl val="0"/>
      </c:catAx>
      <c:valAx>
        <c:axId val="-1683272384"/>
        <c:scaling>
          <c:orientation val="minMax"/>
        </c:scaling>
        <c:delete val="0"/>
        <c:axPos val="l"/>
        <c:majorGridlines>
          <c:spPr>
            <a:ln w="9525" cap="flat" cmpd="sng" algn="ctr">
              <a:solidFill>
                <a:schemeClr val="dk1">
                  <a:lumMod val="15000"/>
                  <a:lumOff val="85000"/>
                </a:schemeClr>
              </a:solidFill>
              <a:round/>
            </a:ln>
            <a:effectLst/>
          </c:spPr>
        </c:majorGridlines>
        <c:numFmt formatCode="_(* #,##0.00_);_(* \(#,##0.00\);_(* &quot;-&quot;??_);_(@_)"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dk1">
                    <a:lumMod val="75000"/>
                    <a:lumOff val="25000"/>
                  </a:schemeClr>
                </a:solidFill>
                <a:latin typeface="+mn-lt"/>
                <a:ea typeface="+mn-ea"/>
                <a:cs typeface="+mn-cs"/>
              </a:defRPr>
            </a:pPr>
            <a:endParaRPr lang="es-MX"/>
          </a:p>
        </c:txPr>
        <c:crossAx val="-1683274016"/>
        <c:crosses val="autoZero"/>
        <c:crossBetween val="between"/>
      </c:valAx>
      <c:spPr>
        <a:noFill/>
        <a:ln>
          <a:noFill/>
        </a:ln>
        <a:effectLst/>
      </c:spPr>
    </c:plotArea>
    <c:plotVisOnly val="1"/>
    <c:dispBlanksAs val="gap"/>
    <c:showDLblsOverMax val="0"/>
  </c:chart>
  <c:spPr>
    <a:gradFill flip="none" rotWithShape="1">
      <a:gsLst>
        <a:gs pos="0">
          <a:schemeClr val="lt1"/>
        </a:gs>
        <a:gs pos="39000">
          <a:schemeClr val="lt1"/>
        </a:gs>
        <a:gs pos="100000">
          <a:schemeClr val="lt1">
            <a:lumMod val="75000"/>
          </a:schemeClr>
        </a:gs>
      </a:gsLst>
      <a:path path="circle">
        <a:fillToRect l="50000" t="-80000" r="50000" b="180000"/>
      </a:path>
      <a:tileRect/>
    </a:gradFill>
    <a:ln w="9525" cap="flat" cmpd="sng" algn="ctr">
      <a:solidFill>
        <a:schemeClr val="dk1">
          <a:lumMod val="25000"/>
          <a:lumOff val="75000"/>
        </a:schemeClr>
      </a:solidFill>
      <a:round/>
    </a:ln>
    <a:effectLst/>
  </c:spPr>
  <c:txPr>
    <a:bodyPr/>
    <a:lstStyle/>
    <a:p>
      <a:pPr>
        <a:defRPr/>
      </a:pPr>
      <a:endParaRPr lang="es-MX"/>
    </a:p>
  </c:txPr>
  <c:printSettings>
    <c:headerFooter/>
    <c:pageMargins b="0.75" l="0.7" r="0.7" t="0.75" header="0.3" footer="0.3"/>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4"/>
    </mc:Choice>
    <mc:Fallback>
      <c:style val="4"/>
    </mc:Fallback>
  </mc:AlternateContent>
  <c:chart>
    <c:title>
      <c:tx>
        <c:rich>
          <a:bodyPr/>
          <a:lstStyle/>
          <a:p>
            <a:pPr>
              <a:defRPr/>
            </a:pPr>
            <a:r>
              <a:rPr lang="en-US"/>
              <a:t>DERECHOS POR EL USO, GOCE, APROVECHAMIENTO 0 EXPLOTACION DE BIENES DE DOMINIO PUBLICO</a:t>
            </a:r>
          </a:p>
        </c:rich>
      </c:tx>
      <c:overlay val="0"/>
    </c:title>
    <c:autoTitleDeleted val="0"/>
    <c:view3D>
      <c:rotX val="15"/>
      <c:rotY val="20"/>
      <c:rAngAx val="1"/>
    </c:view3D>
    <c:floor>
      <c:thickness val="0"/>
    </c:floor>
    <c:sideWall>
      <c:thickness val="0"/>
    </c:sideWall>
    <c:backWall>
      <c:thickness val="0"/>
    </c:backWall>
    <c:plotArea>
      <c:layout/>
      <c:bar3DChart>
        <c:barDir val="col"/>
        <c:grouping val="clustered"/>
        <c:varyColors val="0"/>
        <c:ser>
          <c:idx val="0"/>
          <c:order val="0"/>
          <c:tx>
            <c:strRef>
              <c:f>'GRÁFICAS INGRESOS  2025'!$A$101</c:f>
              <c:strCache>
                <c:ptCount val="1"/>
                <c:pt idx="0">
                  <c:v>4141 DERECHOS POR EL USO, GOCE, APROVECHAMIENTO 0 EXPLOTACION DE BIENES DE DOMINIO PUBLICO</c:v>
                </c:pt>
              </c:strCache>
            </c:strRef>
          </c:tx>
          <c:invertIfNegative val="0"/>
          <c:dLbls>
            <c:dLbl>
              <c:idx val="1"/>
              <c:layout>
                <c:manualLayout>
                  <c:x val="3.0555555555555506E-2"/>
                  <c:y val="-1.3888888888888888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BC2F-4A39-9C9F-FDF531B87EDF}"/>
                </c:ext>
              </c:extLst>
            </c:dLbl>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numRef>
              <c:f>'GRÁFICAS INGRESOS  2025'!$B$100:$N$100</c:f>
              <c:numCache>
                <c:formatCode>General</c:formatCode>
                <c:ptCount val="13"/>
                <c:pt idx="0">
                  <c:v>2013</c:v>
                </c:pt>
                <c:pt idx="1">
                  <c:v>2014</c:v>
                </c:pt>
                <c:pt idx="2">
                  <c:v>2015</c:v>
                </c:pt>
                <c:pt idx="3">
                  <c:v>2016</c:v>
                </c:pt>
                <c:pt idx="4">
                  <c:v>2017</c:v>
                </c:pt>
                <c:pt idx="5">
                  <c:v>2018</c:v>
                </c:pt>
                <c:pt idx="6">
                  <c:v>2019</c:v>
                </c:pt>
                <c:pt idx="7">
                  <c:v>2020</c:v>
                </c:pt>
                <c:pt idx="8">
                  <c:v>2021</c:v>
                </c:pt>
                <c:pt idx="9">
                  <c:v>2022</c:v>
                </c:pt>
                <c:pt idx="10">
                  <c:v>2023</c:v>
                </c:pt>
                <c:pt idx="11">
                  <c:v>2024</c:v>
                </c:pt>
                <c:pt idx="12">
                  <c:v>2025</c:v>
                </c:pt>
              </c:numCache>
            </c:numRef>
          </c:cat>
          <c:val>
            <c:numRef>
              <c:f>'GRÁFICAS INGRESOS  2025'!$B$101:$N$101</c:f>
              <c:numCache>
                <c:formatCode>_(* #,##0.00_);_(* \(#,##0.00\);_(* "-"??_);_(@_)</c:formatCode>
                <c:ptCount val="13"/>
                <c:pt idx="0">
                  <c:v>7447726.4199999999</c:v>
                </c:pt>
                <c:pt idx="1">
                  <c:v>8086989.9800000004</c:v>
                </c:pt>
                <c:pt idx="2">
                  <c:v>6453037.0499999998</c:v>
                </c:pt>
                <c:pt idx="3">
                  <c:v>5327510.01</c:v>
                </c:pt>
                <c:pt idx="4">
                  <c:v>4924713.5100000007</c:v>
                </c:pt>
                <c:pt idx="5">
                  <c:v>5034749.45</c:v>
                </c:pt>
                <c:pt idx="6">
                  <c:v>6340773.8699999992</c:v>
                </c:pt>
                <c:pt idx="7">
                  <c:v>4404062.51</c:v>
                </c:pt>
                <c:pt idx="8">
                  <c:v>5787133.3099999996</c:v>
                </c:pt>
                <c:pt idx="9">
                  <c:v>6761851.0899999999</c:v>
                </c:pt>
                <c:pt idx="10">
                  <c:v>5770451.8700000001</c:v>
                </c:pt>
                <c:pt idx="11">
                  <c:v>7517800</c:v>
                </c:pt>
                <c:pt idx="12">
                  <c:v>882594.03</c:v>
                </c:pt>
              </c:numCache>
            </c:numRef>
          </c:val>
          <c:extLst>
            <c:ext xmlns:c16="http://schemas.microsoft.com/office/drawing/2014/chart" uri="{C3380CC4-5D6E-409C-BE32-E72D297353CC}">
              <c16:uniqueId val="{00000001-BC2F-4A39-9C9F-FDF531B87EDF}"/>
            </c:ext>
          </c:extLst>
        </c:ser>
        <c:dLbls>
          <c:showLegendKey val="0"/>
          <c:showVal val="1"/>
          <c:showCatName val="0"/>
          <c:showSerName val="0"/>
          <c:showPercent val="0"/>
          <c:showBubbleSize val="0"/>
        </c:dLbls>
        <c:gapWidth val="150"/>
        <c:shape val="cylinder"/>
        <c:axId val="-1683280000"/>
        <c:axId val="-1683279456"/>
        <c:axId val="0"/>
      </c:bar3DChart>
      <c:catAx>
        <c:axId val="-1683280000"/>
        <c:scaling>
          <c:orientation val="minMax"/>
        </c:scaling>
        <c:delete val="0"/>
        <c:axPos val="b"/>
        <c:numFmt formatCode="General" sourceLinked="0"/>
        <c:majorTickMark val="none"/>
        <c:minorTickMark val="none"/>
        <c:tickLblPos val="nextTo"/>
        <c:crossAx val="-1683279456"/>
        <c:crosses val="autoZero"/>
        <c:auto val="1"/>
        <c:lblAlgn val="ctr"/>
        <c:lblOffset val="100"/>
        <c:noMultiLvlLbl val="0"/>
      </c:catAx>
      <c:valAx>
        <c:axId val="-1683279456"/>
        <c:scaling>
          <c:orientation val="minMax"/>
        </c:scaling>
        <c:delete val="1"/>
        <c:axPos val="l"/>
        <c:numFmt formatCode="_(* #,##0.00_);_(* \(#,##0.00\);_(* &quot;-&quot;??_);_(@_)" sourceLinked="1"/>
        <c:majorTickMark val="out"/>
        <c:minorTickMark val="none"/>
        <c:tickLblPos val="nextTo"/>
        <c:crossAx val="-1683280000"/>
        <c:crosses val="autoZero"/>
        <c:crossBetween val="between"/>
      </c:valAx>
    </c:plotArea>
    <c:plotVisOnly val="1"/>
    <c:dispBlanksAs val="gap"/>
    <c:showDLblsOverMax val="0"/>
  </c:chart>
  <c:printSettings>
    <c:headerFooter/>
    <c:pageMargins b="0.75" l="0.7" r="0.7" t="0.75" header="0.3" footer="0.3"/>
    <c:pageSetup/>
  </c:printSettings>
</c:chartSpace>
</file>

<file path=xl/charts/chart1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8"/>
    </mc:Choice>
    <mc:Fallback>
      <c:style val="8"/>
    </mc:Fallback>
  </mc:AlternateContent>
  <c:chart>
    <c:title>
      <c:tx>
        <c:rich>
          <a:bodyPr rot="0" spcFirstLastPara="1" vertOverflow="ellipsis" vert="horz" wrap="square" anchor="ctr" anchorCtr="1"/>
          <a:lstStyle/>
          <a:p>
            <a:pPr>
              <a:defRPr sz="1800" b="1" i="0" u="none" strike="noStrike" kern="1200" baseline="0">
                <a:solidFill>
                  <a:schemeClr val="dk1">
                    <a:lumMod val="75000"/>
                    <a:lumOff val="25000"/>
                  </a:schemeClr>
                </a:solidFill>
                <a:latin typeface="+mn-lt"/>
                <a:ea typeface="+mn-ea"/>
                <a:cs typeface="+mn-cs"/>
              </a:defRPr>
            </a:pPr>
            <a:r>
              <a:rPr lang="en-US"/>
              <a:t>DERECHOS POR EL USO, GOCE, APROVECHAMIENTO 0 EXPLOTACION DE BIENES DE DOMINIO PUBLICO </a:t>
            </a:r>
          </a:p>
        </c:rich>
      </c:tx>
      <c:overlay val="0"/>
      <c:spPr>
        <a:noFill/>
        <a:ln>
          <a:noFill/>
        </a:ln>
        <a:effectLst/>
      </c:spPr>
      <c:txPr>
        <a:bodyPr rot="0" spcFirstLastPara="1" vertOverflow="ellipsis" vert="horz" wrap="square" anchor="ctr" anchorCtr="1"/>
        <a:lstStyle/>
        <a:p>
          <a:pPr>
            <a:defRPr sz="1800" b="1" i="0" u="none" strike="noStrike" kern="1200" baseline="0">
              <a:solidFill>
                <a:schemeClr val="dk1">
                  <a:lumMod val="75000"/>
                  <a:lumOff val="25000"/>
                </a:schemeClr>
              </a:solidFill>
              <a:latin typeface="+mn-lt"/>
              <a:ea typeface="+mn-ea"/>
              <a:cs typeface="+mn-cs"/>
            </a:defRPr>
          </a:pPr>
          <a:endParaRPr lang="es-MX"/>
        </a:p>
      </c:txPr>
    </c:title>
    <c:autoTitleDeleted val="0"/>
    <c:view3D>
      <c:rotX val="0"/>
      <c:rotY val="0"/>
      <c:depthPercent val="60"/>
      <c:rAngAx val="0"/>
      <c:perspective val="100"/>
    </c:view3D>
    <c:floor>
      <c:thickness val="0"/>
      <c:spPr>
        <a:solidFill>
          <a:schemeClr val="lt1">
            <a:lumMod val="95000"/>
          </a:schemeClr>
        </a:solidFill>
        <a:ln>
          <a:noFill/>
        </a:ln>
        <a:effectLst/>
        <a:sp3d/>
      </c:spPr>
    </c:floor>
    <c:sideWall>
      <c:thickness val="0"/>
      <c:spPr>
        <a:noFill/>
        <a:ln>
          <a:noFill/>
        </a:ln>
        <a:effectLst/>
        <a:sp3d/>
      </c:spPr>
    </c:sideWall>
    <c:backWall>
      <c:thickness val="0"/>
      <c:spPr>
        <a:noFill/>
        <a:ln>
          <a:noFill/>
        </a:ln>
        <a:effectLst/>
        <a:sp3d/>
      </c:spPr>
    </c:backWall>
    <c:plotArea>
      <c:layout/>
      <c:bar3DChart>
        <c:barDir val="col"/>
        <c:grouping val="clustered"/>
        <c:varyColors val="0"/>
        <c:ser>
          <c:idx val="0"/>
          <c:order val="0"/>
          <c:spPr>
            <a:solidFill>
              <a:schemeClr val="accent6">
                <a:alpha val="85000"/>
              </a:schemeClr>
            </a:solidFill>
            <a:ln w="9525" cap="flat" cmpd="sng" algn="ctr">
              <a:solidFill>
                <a:schemeClr val="accent6">
                  <a:lumMod val="75000"/>
                </a:schemeClr>
              </a:solidFill>
              <a:round/>
            </a:ln>
            <a:effectLst/>
            <a:sp3d contourW="9525">
              <a:contourClr>
                <a:schemeClr val="accent6">
                  <a:lumMod val="75000"/>
                </a:schemeClr>
              </a:contourClr>
            </a:sp3d>
          </c:spPr>
          <c:invertIfNegative val="0"/>
          <c:dLbls>
            <c:dLbl>
              <c:idx val="1"/>
              <c:layout>
                <c:manualLayout>
                  <c:x val="1.2146922312677017E-2"/>
                  <c:y val="-5.1424127539616879E-4"/>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B0B6-4FF9-A68C-8F236B64C9A1}"/>
                </c:ext>
              </c:extLst>
            </c:dLbl>
            <c:dLbl>
              <c:idx val="3"/>
              <c:layout>
                <c:manualLayout>
                  <c:x val="8.7570918042023851E-3"/>
                  <c:y val="-1.9032759793914687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B0B6-4FF9-A68C-8F236B64C9A1}"/>
                </c:ext>
              </c:extLst>
            </c:dLbl>
            <c:dLbl>
              <c:idx val="5"/>
              <c:layout>
                <c:manualLayout>
                  <c:x val="8.4275397778666387E-3"/>
                  <c:y val="-2.05761316872428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B0B6-4FF9-A68C-8F236B64C9A1}"/>
                </c:ext>
              </c:extLst>
            </c:dLbl>
            <c:dLbl>
              <c:idx val="6"/>
              <c:layout>
                <c:manualLayout>
                  <c:x val="-4.3313907795424983E-3"/>
                  <c:y val="3.6009850620523534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B0B6-4FF9-A68C-8F236B64C9A1}"/>
                </c:ext>
              </c:extLst>
            </c:dLbl>
            <c:dLbl>
              <c:idx val="7"/>
              <c:layout>
                <c:manualLayout>
                  <c:x val="-6.6383735931313673E-3"/>
                  <c:y val="-2.7777777777777776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B0B6-4FF9-A68C-8F236B64C9A1}"/>
                </c:ext>
              </c:extLst>
            </c:dLbl>
            <c:dLbl>
              <c:idx val="8"/>
              <c:layout>
                <c:manualLayout>
                  <c:x val="-1.2947313789166184E-2"/>
                  <c:y val="-3.0864197530864196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5-B0B6-4FF9-A68C-8F236B64C9A1}"/>
                </c:ext>
              </c:extLst>
            </c:dLbl>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dk1">
                        <a:lumMod val="75000"/>
                        <a:lumOff val="25000"/>
                      </a:schemeClr>
                    </a:solidFill>
                    <a:latin typeface="+mn-lt"/>
                    <a:ea typeface="+mn-ea"/>
                    <a:cs typeface="+mn-cs"/>
                  </a:defRPr>
                </a:pPr>
                <a:endParaRPr lang="es-MX"/>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'GRÁFICAS INGRESOS  2025'!$R$100:$AC$100</c:f>
              <c:strCache>
                <c:ptCount val="12"/>
                <c:pt idx="0">
                  <c:v>Enero</c:v>
                </c:pt>
                <c:pt idx="1">
                  <c:v>Febrero</c:v>
                </c:pt>
                <c:pt idx="2">
                  <c:v>Marzo</c:v>
                </c:pt>
                <c:pt idx="3">
                  <c:v>Abril</c:v>
                </c:pt>
                <c:pt idx="4">
                  <c:v>Mayo</c:v>
                </c:pt>
                <c:pt idx="5">
                  <c:v>Junio</c:v>
                </c:pt>
                <c:pt idx="6">
                  <c:v>Julio</c:v>
                </c:pt>
                <c:pt idx="7">
                  <c:v>Agosto</c:v>
                </c:pt>
                <c:pt idx="8">
                  <c:v>Septiembre</c:v>
                </c:pt>
                <c:pt idx="9">
                  <c:v> Octubre </c:v>
                </c:pt>
                <c:pt idx="10">
                  <c:v> Noviembre </c:v>
                </c:pt>
                <c:pt idx="11">
                  <c:v> Diciembre </c:v>
                </c:pt>
              </c:strCache>
            </c:strRef>
          </c:cat>
          <c:val>
            <c:numRef>
              <c:f>'GRÁFICAS INGRESOS  2025'!$R$101:$AC$101</c:f>
              <c:numCache>
                <c:formatCode>_(* #,##0.00_);_(* \(#,##0.00\);_(* "-"??_);_(@_)</c:formatCode>
                <c:ptCount val="12"/>
                <c:pt idx="0">
                  <c:v>882594.03</c:v>
                </c:pt>
              </c:numCache>
            </c:numRef>
          </c:val>
          <c:extLst>
            <c:ext xmlns:c16="http://schemas.microsoft.com/office/drawing/2014/chart" uri="{C3380CC4-5D6E-409C-BE32-E72D297353CC}">
              <c16:uniqueId val="{00000006-B0B6-4FF9-A68C-8F236B64C9A1}"/>
            </c:ext>
          </c:extLst>
        </c:ser>
        <c:dLbls>
          <c:showLegendKey val="0"/>
          <c:showVal val="1"/>
          <c:showCatName val="0"/>
          <c:showSerName val="0"/>
          <c:showPercent val="0"/>
          <c:showBubbleSize val="0"/>
        </c:dLbls>
        <c:gapWidth val="65"/>
        <c:shape val="cylinder"/>
        <c:axId val="-1683283264"/>
        <c:axId val="-1683271296"/>
        <c:axId val="0"/>
      </c:bar3DChart>
      <c:catAx>
        <c:axId val="-1683283264"/>
        <c:scaling>
          <c:orientation val="minMax"/>
        </c:scaling>
        <c:delete val="0"/>
        <c:axPos val="b"/>
        <c:numFmt formatCode="General" sourceLinked="0"/>
        <c:majorTickMark val="none"/>
        <c:minorTickMark val="none"/>
        <c:tickLblPos val="nextTo"/>
        <c:spPr>
          <a:noFill/>
          <a:ln w="19050" cap="flat" cmpd="sng" algn="ctr">
            <a:solidFill>
              <a:schemeClr val="dk1">
                <a:lumMod val="75000"/>
                <a:lumOff val="25000"/>
              </a:schemeClr>
            </a:solidFill>
            <a:round/>
          </a:ln>
          <a:effectLst/>
        </c:spPr>
        <c:txPr>
          <a:bodyPr rot="-60000000" spcFirstLastPara="1" vertOverflow="ellipsis" vert="horz" wrap="square" anchor="ctr" anchorCtr="1"/>
          <a:lstStyle/>
          <a:p>
            <a:pPr>
              <a:defRPr sz="900" b="0" i="0" u="none" strike="noStrike" kern="1200" cap="all" baseline="0">
                <a:solidFill>
                  <a:schemeClr val="dk1">
                    <a:lumMod val="75000"/>
                    <a:lumOff val="25000"/>
                  </a:schemeClr>
                </a:solidFill>
                <a:latin typeface="+mn-lt"/>
                <a:ea typeface="+mn-ea"/>
                <a:cs typeface="+mn-cs"/>
              </a:defRPr>
            </a:pPr>
            <a:endParaRPr lang="es-MX"/>
          </a:p>
        </c:txPr>
        <c:crossAx val="-1683271296"/>
        <c:crosses val="autoZero"/>
        <c:auto val="1"/>
        <c:lblAlgn val="ctr"/>
        <c:lblOffset val="100"/>
        <c:noMultiLvlLbl val="0"/>
      </c:catAx>
      <c:valAx>
        <c:axId val="-1683271296"/>
        <c:scaling>
          <c:orientation val="minMax"/>
        </c:scaling>
        <c:delete val="0"/>
        <c:axPos val="l"/>
        <c:majorGridlines>
          <c:spPr>
            <a:ln w="9525" cap="flat" cmpd="sng" algn="ctr">
              <a:solidFill>
                <a:schemeClr val="dk1">
                  <a:lumMod val="15000"/>
                  <a:lumOff val="85000"/>
                </a:schemeClr>
              </a:solidFill>
              <a:round/>
            </a:ln>
            <a:effectLst/>
          </c:spPr>
        </c:majorGridlines>
        <c:numFmt formatCode="_(* #,##0.00_);_(* \(#,##0.00\);_(* &quot;-&quot;??_);_(@_)"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dk1">
                    <a:lumMod val="75000"/>
                    <a:lumOff val="25000"/>
                  </a:schemeClr>
                </a:solidFill>
                <a:latin typeface="+mn-lt"/>
                <a:ea typeface="+mn-ea"/>
                <a:cs typeface="+mn-cs"/>
              </a:defRPr>
            </a:pPr>
            <a:endParaRPr lang="es-MX"/>
          </a:p>
        </c:txPr>
        <c:crossAx val="-1683283264"/>
        <c:crosses val="autoZero"/>
        <c:crossBetween val="between"/>
      </c:valAx>
      <c:spPr>
        <a:noFill/>
        <a:ln>
          <a:noFill/>
        </a:ln>
        <a:effectLst/>
      </c:spPr>
    </c:plotArea>
    <c:plotVisOnly val="1"/>
    <c:dispBlanksAs val="gap"/>
    <c:showDLblsOverMax val="0"/>
  </c:chart>
  <c:spPr>
    <a:gradFill flip="none" rotWithShape="1">
      <a:gsLst>
        <a:gs pos="0">
          <a:schemeClr val="lt1"/>
        </a:gs>
        <a:gs pos="39000">
          <a:schemeClr val="lt1"/>
        </a:gs>
        <a:gs pos="100000">
          <a:schemeClr val="lt1">
            <a:lumMod val="75000"/>
          </a:schemeClr>
        </a:gs>
      </a:gsLst>
      <a:path path="circle">
        <a:fillToRect l="50000" t="-80000" r="50000" b="180000"/>
      </a:path>
      <a:tileRect/>
    </a:gradFill>
    <a:ln w="9525" cap="flat" cmpd="sng" algn="ctr">
      <a:solidFill>
        <a:schemeClr val="dk1">
          <a:lumMod val="25000"/>
          <a:lumOff val="75000"/>
        </a:schemeClr>
      </a:solidFill>
      <a:round/>
    </a:ln>
    <a:effectLst/>
  </c:spPr>
  <c:txPr>
    <a:bodyPr/>
    <a:lstStyle/>
    <a:p>
      <a:pPr>
        <a:defRPr/>
      </a:pPr>
      <a:endParaRPr lang="es-MX"/>
    </a:p>
  </c:txPr>
  <c:printSettings>
    <c:headerFooter/>
    <c:pageMargins b="0.75" l="0.7" r="0.7" t="0.75" header="0.3" footer="0.3"/>
    <c:pageSetup/>
  </c:printSettings>
</c:chartSpace>
</file>

<file path=xl/charts/chart1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4"/>
    </mc:Choice>
    <mc:Fallback>
      <c:style val="4"/>
    </mc:Fallback>
  </mc:AlternateContent>
  <c:chart>
    <c:title>
      <c:tx>
        <c:rich>
          <a:bodyPr/>
          <a:lstStyle/>
          <a:p>
            <a:pPr>
              <a:defRPr/>
            </a:pPr>
            <a:r>
              <a:rPr lang="en-US"/>
              <a:t>DERECHOS POR PRESTACION DE SERVICIOS</a:t>
            </a:r>
          </a:p>
        </c:rich>
      </c:tx>
      <c:overlay val="0"/>
    </c:title>
    <c:autoTitleDeleted val="0"/>
    <c:view3D>
      <c:rotX val="15"/>
      <c:rotY val="20"/>
      <c:rAngAx val="1"/>
    </c:view3D>
    <c:floor>
      <c:thickness val="0"/>
    </c:floor>
    <c:sideWall>
      <c:thickness val="0"/>
    </c:sideWall>
    <c:backWall>
      <c:thickness val="0"/>
    </c:backWall>
    <c:plotArea>
      <c:layout>
        <c:manualLayout>
          <c:layoutTarget val="inner"/>
          <c:xMode val="edge"/>
          <c:yMode val="edge"/>
          <c:x val="8.9255068333647884E-3"/>
          <c:y val="0.17435115003147972"/>
          <c:w val="0.98489529612815185"/>
          <c:h val="0.72159213743141926"/>
        </c:manualLayout>
      </c:layout>
      <c:bar3DChart>
        <c:barDir val="col"/>
        <c:grouping val="clustered"/>
        <c:varyColors val="0"/>
        <c:ser>
          <c:idx val="0"/>
          <c:order val="0"/>
          <c:tx>
            <c:strRef>
              <c:f>'GRÁFICAS INGRESOS  2025'!$A$120</c:f>
              <c:strCache>
                <c:ptCount val="1"/>
                <c:pt idx="0">
                  <c:v>4143 DERECHOS POR PRESTACION DE SERVICIOS</c:v>
                </c:pt>
              </c:strCache>
            </c:strRef>
          </c:tx>
          <c:invertIfNegative val="0"/>
          <c:dLbls>
            <c:dLbl>
              <c:idx val="2"/>
              <c:layout>
                <c:manualLayout>
                  <c:x val="3.8888888888888841E-2"/>
                  <c:y val="-8.4875562720133283E-17"/>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FDF1-4185-8351-52E14A4C410A}"/>
                </c:ext>
              </c:extLst>
            </c:dLbl>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numRef>
              <c:f>'GRÁFICAS INGRESOS  2025'!$B$119:$N$119</c:f>
              <c:numCache>
                <c:formatCode>General</c:formatCode>
                <c:ptCount val="13"/>
                <c:pt idx="0">
                  <c:v>2013</c:v>
                </c:pt>
                <c:pt idx="1">
                  <c:v>2014</c:v>
                </c:pt>
                <c:pt idx="2">
                  <c:v>2015</c:v>
                </c:pt>
                <c:pt idx="3">
                  <c:v>2016</c:v>
                </c:pt>
                <c:pt idx="4">
                  <c:v>2017</c:v>
                </c:pt>
                <c:pt idx="5">
                  <c:v>2018</c:v>
                </c:pt>
                <c:pt idx="6">
                  <c:v>2019</c:v>
                </c:pt>
                <c:pt idx="7">
                  <c:v>2020</c:v>
                </c:pt>
                <c:pt idx="8">
                  <c:v>2021</c:v>
                </c:pt>
                <c:pt idx="9">
                  <c:v>2022</c:v>
                </c:pt>
                <c:pt idx="10">
                  <c:v>2023</c:v>
                </c:pt>
                <c:pt idx="11">
                  <c:v>2024</c:v>
                </c:pt>
                <c:pt idx="12">
                  <c:v>2025</c:v>
                </c:pt>
              </c:numCache>
            </c:numRef>
          </c:cat>
          <c:val>
            <c:numRef>
              <c:f>'GRÁFICAS INGRESOS  2025'!$B$120:$N$120</c:f>
              <c:numCache>
                <c:formatCode>_(* #,##0.00_);_(* \(#,##0.00\);_(* "-"??_);_(@_)</c:formatCode>
                <c:ptCount val="13"/>
                <c:pt idx="0">
                  <c:v>23805757.870000001</c:v>
                </c:pt>
                <c:pt idx="1">
                  <c:v>40045322.990000002</c:v>
                </c:pt>
                <c:pt idx="2">
                  <c:v>41861007.770000003</c:v>
                </c:pt>
                <c:pt idx="3">
                  <c:v>54319187.890000001</c:v>
                </c:pt>
                <c:pt idx="4">
                  <c:v>50719595.509999998</c:v>
                </c:pt>
                <c:pt idx="5">
                  <c:v>44160810.829999998</c:v>
                </c:pt>
                <c:pt idx="6">
                  <c:v>49847712.250000007</c:v>
                </c:pt>
                <c:pt idx="7">
                  <c:v>29274954.68</c:v>
                </c:pt>
                <c:pt idx="8">
                  <c:v>40210528.120000005</c:v>
                </c:pt>
                <c:pt idx="9">
                  <c:v>56797983.059999995</c:v>
                </c:pt>
                <c:pt idx="10">
                  <c:v>73023239.830000013</c:v>
                </c:pt>
                <c:pt idx="11">
                  <c:v>73156899.889999986</c:v>
                </c:pt>
                <c:pt idx="12">
                  <c:v>26672466.960000001</c:v>
                </c:pt>
              </c:numCache>
            </c:numRef>
          </c:val>
          <c:extLst>
            <c:ext xmlns:c16="http://schemas.microsoft.com/office/drawing/2014/chart" uri="{C3380CC4-5D6E-409C-BE32-E72D297353CC}">
              <c16:uniqueId val="{00000001-FDF1-4185-8351-52E14A4C410A}"/>
            </c:ext>
          </c:extLst>
        </c:ser>
        <c:dLbls>
          <c:showLegendKey val="0"/>
          <c:showVal val="1"/>
          <c:showCatName val="0"/>
          <c:showSerName val="0"/>
          <c:showPercent val="0"/>
          <c:showBubbleSize val="0"/>
        </c:dLbls>
        <c:gapWidth val="150"/>
        <c:shape val="cylinder"/>
        <c:axId val="-1683285984"/>
        <c:axId val="-1683284352"/>
        <c:axId val="0"/>
      </c:bar3DChart>
      <c:catAx>
        <c:axId val="-1683285984"/>
        <c:scaling>
          <c:orientation val="minMax"/>
        </c:scaling>
        <c:delete val="0"/>
        <c:axPos val="b"/>
        <c:numFmt formatCode="General" sourceLinked="0"/>
        <c:majorTickMark val="none"/>
        <c:minorTickMark val="none"/>
        <c:tickLblPos val="nextTo"/>
        <c:crossAx val="-1683284352"/>
        <c:crosses val="autoZero"/>
        <c:auto val="1"/>
        <c:lblAlgn val="ctr"/>
        <c:lblOffset val="100"/>
        <c:noMultiLvlLbl val="0"/>
      </c:catAx>
      <c:valAx>
        <c:axId val="-1683284352"/>
        <c:scaling>
          <c:orientation val="minMax"/>
        </c:scaling>
        <c:delete val="1"/>
        <c:axPos val="l"/>
        <c:numFmt formatCode="_(* #,##0.00_);_(* \(#,##0.00\);_(* &quot;-&quot;??_);_(@_)" sourceLinked="1"/>
        <c:majorTickMark val="out"/>
        <c:minorTickMark val="none"/>
        <c:tickLblPos val="nextTo"/>
        <c:crossAx val="-1683285984"/>
        <c:crosses val="autoZero"/>
        <c:crossBetween val="between"/>
      </c:valAx>
    </c:plotArea>
    <c:plotVisOnly val="1"/>
    <c:dispBlanksAs val="gap"/>
    <c:showDLblsOverMax val="0"/>
  </c:chart>
  <c:printSettings>
    <c:headerFooter/>
    <c:pageMargins b="0.75" l="0.7" r="0.7" t="0.75" header="0.3" footer="0.3"/>
    <c:pageSetup/>
  </c:printSettings>
</c:chartSpace>
</file>

<file path=xl/charts/chart1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8"/>
    </mc:Choice>
    <mc:Fallback>
      <c:style val="8"/>
    </mc:Fallback>
  </mc:AlternateContent>
  <c:chart>
    <c:title>
      <c:tx>
        <c:rich>
          <a:bodyPr rot="0" spcFirstLastPara="1" vertOverflow="ellipsis" vert="horz" wrap="square" anchor="ctr" anchorCtr="1"/>
          <a:lstStyle/>
          <a:p>
            <a:pPr>
              <a:defRPr sz="1800" b="1" i="0" u="none" strike="noStrike" kern="1200" baseline="0">
                <a:solidFill>
                  <a:schemeClr val="dk1">
                    <a:lumMod val="75000"/>
                    <a:lumOff val="25000"/>
                  </a:schemeClr>
                </a:solidFill>
                <a:latin typeface="+mn-lt"/>
                <a:ea typeface="+mn-ea"/>
                <a:cs typeface="+mn-cs"/>
              </a:defRPr>
            </a:pPr>
            <a:r>
              <a:rPr lang="en-US"/>
              <a:t>DERECHOS POR PRESTACION DE SERVICIOS </a:t>
            </a:r>
          </a:p>
        </c:rich>
      </c:tx>
      <c:overlay val="0"/>
      <c:spPr>
        <a:noFill/>
        <a:ln>
          <a:noFill/>
        </a:ln>
        <a:effectLst/>
      </c:spPr>
      <c:txPr>
        <a:bodyPr rot="0" spcFirstLastPara="1" vertOverflow="ellipsis" vert="horz" wrap="square" anchor="ctr" anchorCtr="1"/>
        <a:lstStyle/>
        <a:p>
          <a:pPr>
            <a:defRPr sz="1800" b="1" i="0" u="none" strike="noStrike" kern="1200" baseline="0">
              <a:solidFill>
                <a:schemeClr val="dk1">
                  <a:lumMod val="75000"/>
                  <a:lumOff val="25000"/>
                </a:schemeClr>
              </a:solidFill>
              <a:latin typeface="+mn-lt"/>
              <a:ea typeface="+mn-ea"/>
              <a:cs typeface="+mn-cs"/>
            </a:defRPr>
          </a:pPr>
          <a:endParaRPr lang="es-MX"/>
        </a:p>
      </c:txPr>
    </c:title>
    <c:autoTitleDeleted val="0"/>
    <c:view3D>
      <c:rotX val="0"/>
      <c:rotY val="0"/>
      <c:depthPercent val="60"/>
      <c:rAngAx val="0"/>
      <c:perspective val="100"/>
    </c:view3D>
    <c:floor>
      <c:thickness val="0"/>
      <c:spPr>
        <a:solidFill>
          <a:schemeClr val="lt1">
            <a:lumMod val="95000"/>
          </a:schemeClr>
        </a:solidFill>
        <a:ln>
          <a:noFill/>
        </a:ln>
        <a:effectLst/>
        <a:sp3d/>
      </c:spPr>
    </c:floor>
    <c:sideWall>
      <c:thickness val="0"/>
      <c:spPr>
        <a:noFill/>
        <a:ln>
          <a:noFill/>
        </a:ln>
        <a:effectLst/>
        <a:sp3d/>
      </c:spPr>
    </c:sideWall>
    <c:backWall>
      <c:thickness val="0"/>
      <c:spPr>
        <a:noFill/>
        <a:ln>
          <a:noFill/>
        </a:ln>
        <a:effectLst/>
        <a:sp3d/>
      </c:spPr>
    </c:backWall>
    <c:plotArea>
      <c:layout/>
      <c:bar3DChart>
        <c:barDir val="col"/>
        <c:grouping val="clustered"/>
        <c:varyColors val="0"/>
        <c:ser>
          <c:idx val="0"/>
          <c:order val="0"/>
          <c:spPr>
            <a:solidFill>
              <a:schemeClr val="accent6">
                <a:alpha val="85000"/>
              </a:schemeClr>
            </a:solidFill>
            <a:ln w="9525" cap="flat" cmpd="sng" algn="ctr">
              <a:solidFill>
                <a:schemeClr val="accent6">
                  <a:lumMod val="75000"/>
                </a:schemeClr>
              </a:solidFill>
              <a:round/>
            </a:ln>
            <a:effectLst/>
            <a:sp3d contourW="9525">
              <a:contourClr>
                <a:schemeClr val="accent6">
                  <a:lumMod val="75000"/>
                </a:schemeClr>
              </a:contourClr>
            </a:sp3d>
          </c:spPr>
          <c:invertIfNegative val="0"/>
          <c:dLbls>
            <c:dLbl>
              <c:idx val="0"/>
              <c:layout>
                <c:manualLayout>
                  <c:x val="-2.7777777777777779E-3"/>
                  <c:y val="-2.3148148148148234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20F9-4D5C-BFF1-255B741E08BA}"/>
                </c:ext>
              </c:extLst>
            </c:dLbl>
            <c:dLbl>
              <c:idx val="1"/>
              <c:layout>
                <c:manualLayout>
                  <c:x val="3.0097817908201654E-3"/>
                  <c:y val="-1.9033083827484528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20F9-4D5C-BFF1-255B741E08BA}"/>
                </c:ext>
              </c:extLst>
            </c:dLbl>
            <c:dLbl>
              <c:idx val="3"/>
              <c:layout>
                <c:manualLayout>
                  <c:x val="-1.3858030725843243E-3"/>
                  <c:y val="-3.6522471728071028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20F9-4D5C-BFF1-255B741E08BA}"/>
                </c:ext>
              </c:extLst>
            </c:dLbl>
            <c:dLbl>
              <c:idx val="5"/>
              <c:layout>
                <c:manualLayout>
                  <c:x val="2.7777777777777779E-3"/>
                  <c:y val="-2.3148148148148147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20F9-4D5C-BFF1-255B741E08BA}"/>
                </c:ext>
              </c:extLst>
            </c:dLbl>
            <c:dLbl>
              <c:idx val="6"/>
              <c:layout>
                <c:manualLayout>
                  <c:x val="-3.7058234537838525E-3"/>
                  <c:y val="-6.275720164609061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20F9-4D5C-BFF1-255B741E08BA}"/>
                </c:ext>
              </c:extLst>
            </c:dLbl>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dk1">
                        <a:lumMod val="75000"/>
                        <a:lumOff val="25000"/>
                      </a:schemeClr>
                    </a:solidFill>
                    <a:latin typeface="+mn-lt"/>
                    <a:ea typeface="+mn-ea"/>
                    <a:cs typeface="+mn-cs"/>
                  </a:defRPr>
                </a:pPr>
                <a:endParaRPr lang="es-MX"/>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'GRÁFICAS INGRESOS  2025'!$R$119:$AC$119</c:f>
              <c:strCache>
                <c:ptCount val="12"/>
                <c:pt idx="0">
                  <c:v>Enero</c:v>
                </c:pt>
                <c:pt idx="1">
                  <c:v>Febrero</c:v>
                </c:pt>
                <c:pt idx="2">
                  <c:v>Marzo</c:v>
                </c:pt>
                <c:pt idx="3">
                  <c:v>Abril</c:v>
                </c:pt>
                <c:pt idx="4">
                  <c:v>Mayo</c:v>
                </c:pt>
                <c:pt idx="5">
                  <c:v>Junio</c:v>
                </c:pt>
                <c:pt idx="6">
                  <c:v>Julio</c:v>
                </c:pt>
                <c:pt idx="7">
                  <c:v>Agosto</c:v>
                </c:pt>
                <c:pt idx="8">
                  <c:v>Septiembre</c:v>
                </c:pt>
                <c:pt idx="9">
                  <c:v> Octubre </c:v>
                </c:pt>
                <c:pt idx="10">
                  <c:v> Noviembre </c:v>
                </c:pt>
                <c:pt idx="11">
                  <c:v> Diciembre </c:v>
                </c:pt>
              </c:strCache>
            </c:strRef>
          </c:cat>
          <c:val>
            <c:numRef>
              <c:f>'GRÁFICAS INGRESOS  2025'!$R$120:$AC$120</c:f>
              <c:numCache>
                <c:formatCode>_(* #,##0.00_);_(* \(#,##0.00\);_(* "-"??_);_(@_)</c:formatCode>
                <c:ptCount val="12"/>
                <c:pt idx="0">
                  <c:v>26672466.960000001</c:v>
                </c:pt>
              </c:numCache>
            </c:numRef>
          </c:val>
          <c:extLst>
            <c:ext xmlns:c16="http://schemas.microsoft.com/office/drawing/2014/chart" uri="{C3380CC4-5D6E-409C-BE32-E72D297353CC}">
              <c16:uniqueId val="{00000005-20F9-4D5C-BFF1-255B741E08BA}"/>
            </c:ext>
          </c:extLst>
        </c:ser>
        <c:dLbls>
          <c:showLegendKey val="0"/>
          <c:showVal val="1"/>
          <c:showCatName val="0"/>
          <c:showSerName val="0"/>
          <c:showPercent val="0"/>
          <c:showBubbleSize val="0"/>
        </c:dLbls>
        <c:gapWidth val="65"/>
        <c:shape val="cylinder"/>
        <c:axId val="-1683283808"/>
        <c:axId val="-1683270752"/>
        <c:axId val="0"/>
      </c:bar3DChart>
      <c:catAx>
        <c:axId val="-1683283808"/>
        <c:scaling>
          <c:orientation val="minMax"/>
        </c:scaling>
        <c:delete val="0"/>
        <c:axPos val="b"/>
        <c:numFmt formatCode="General" sourceLinked="0"/>
        <c:majorTickMark val="none"/>
        <c:minorTickMark val="none"/>
        <c:tickLblPos val="nextTo"/>
        <c:spPr>
          <a:noFill/>
          <a:ln w="19050" cap="flat" cmpd="sng" algn="ctr">
            <a:solidFill>
              <a:schemeClr val="dk1">
                <a:lumMod val="75000"/>
                <a:lumOff val="25000"/>
              </a:schemeClr>
            </a:solidFill>
            <a:round/>
          </a:ln>
          <a:effectLst/>
        </c:spPr>
        <c:txPr>
          <a:bodyPr rot="-60000000" spcFirstLastPara="1" vertOverflow="ellipsis" vert="horz" wrap="square" anchor="ctr" anchorCtr="1"/>
          <a:lstStyle/>
          <a:p>
            <a:pPr>
              <a:defRPr sz="900" b="0" i="0" u="none" strike="noStrike" kern="1200" cap="all" baseline="0">
                <a:solidFill>
                  <a:schemeClr val="dk1">
                    <a:lumMod val="75000"/>
                    <a:lumOff val="25000"/>
                  </a:schemeClr>
                </a:solidFill>
                <a:latin typeface="+mn-lt"/>
                <a:ea typeface="+mn-ea"/>
                <a:cs typeface="+mn-cs"/>
              </a:defRPr>
            </a:pPr>
            <a:endParaRPr lang="es-MX"/>
          </a:p>
        </c:txPr>
        <c:crossAx val="-1683270752"/>
        <c:crosses val="autoZero"/>
        <c:auto val="1"/>
        <c:lblAlgn val="ctr"/>
        <c:lblOffset val="100"/>
        <c:noMultiLvlLbl val="0"/>
      </c:catAx>
      <c:valAx>
        <c:axId val="-1683270752"/>
        <c:scaling>
          <c:orientation val="minMax"/>
        </c:scaling>
        <c:delete val="0"/>
        <c:axPos val="l"/>
        <c:majorGridlines>
          <c:spPr>
            <a:ln w="9525" cap="flat" cmpd="sng" algn="ctr">
              <a:solidFill>
                <a:schemeClr val="dk1">
                  <a:lumMod val="15000"/>
                  <a:lumOff val="85000"/>
                </a:schemeClr>
              </a:solidFill>
              <a:round/>
            </a:ln>
            <a:effectLst/>
          </c:spPr>
        </c:majorGridlines>
        <c:numFmt formatCode="_(* #,##0.00_);_(* \(#,##0.00\);_(* &quot;-&quot;??_);_(@_)"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dk1">
                    <a:lumMod val="75000"/>
                    <a:lumOff val="25000"/>
                  </a:schemeClr>
                </a:solidFill>
                <a:latin typeface="+mn-lt"/>
                <a:ea typeface="+mn-ea"/>
                <a:cs typeface="+mn-cs"/>
              </a:defRPr>
            </a:pPr>
            <a:endParaRPr lang="es-MX"/>
          </a:p>
        </c:txPr>
        <c:crossAx val="-1683283808"/>
        <c:crosses val="autoZero"/>
        <c:crossBetween val="between"/>
      </c:valAx>
      <c:spPr>
        <a:noFill/>
        <a:ln>
          <a:noFill/>
        </a:ln>
        <a:effectLst/>
      </c:spPr>
    </c:plotArea>
    <c:plotVisOnly val="1"/>
    <c:dispBlanksAs val="gap"/>
    <c:showDLblsOverMax val="0"/>
  </c:chart>
  <c:spPr>
    <a:gradFill flip="none" rotWithShape="1">
      <a:gsLst>
        <a:gs pos="0">
          <a:schemeClr val="lt1"/>
        </a:gs>
        <a:gs pos="39000">
          <a:schemeClr val="lt1"/>
        </a:gs>
        <a:gs pos="100000">
          <a:schemeClr val="lt1">
            <a:lumMod val="75000"/>
          </a:schemeClr>
        </a:gs>
      </a:gsLst>
      <a:path path="circle">
        <a:fillToRect l="50000" t="-80000" r="50000" b="180000"/>
      </a:path>
      <a:tileRect/>
    </a:gradFill>
    <a:ln w="9525" cap="flat" cmpd="sng" algn="ctr">
      <a:solidFill>
        <a:schemeClr val="dk1">
          <a:lumMod val="25000"/>
          <a:lumOff val="75000"/>
        </a:schemeClr>
      </a:solidFill>
      <a:round/>
    </a:ln>
    <a:effectLst/>
  </c:spPr>
  <c:txPr>
    <a:bodyPr/>
    <a:lstStyle/>
    <a:p>
      <a:pPr>
        <a:defRPr/>
      </a:pPr>
      <a:endParaRPr lang="es-MX"/>
    </a:p>
  </c:txPr>
  <c:printSettings>
    <c:headerFooter/>
    <c:pageMargins b="0.75" l="0.7" r="0.7" t="0.75" header="0.3" footer="0.3"/>
    <c:pageSetup/>
  </c:printSettings>
</c:chartSpace>
</file>

<file path=xl/charts/chart1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4"/>
    </mc:Choice>
    <mc:Fallback>
      <c:style val="4"/>
    </mc:Fallback>
  </mc:AlternateContent>
  <c:chart>
    <c:title>
      <c:tx>
        <c:rich>
          <a:bodyPr/>
          <a:lstStyle/>
          <a:p>
            <a:pPr>
              <a:defRPr/>
            </a:pPr>
            <a:r>
              <a:rPr lang="en-US"/>
              <a:t>PRODUCTOS DERIVADOS DEL USO Y APROVECHAMIENTO DE BIENES NO SUJETOS A REGIMEN DE DOMINIO PÚBLICO </a:t>
            </a:r>
          </a:p>
        </c:rich>
      </c:tx>
      <c:overlay val="0"/>
    </c:title>
    <c:autoTitleDeleted val="0"/>
    <c:view3D>
      <c:rotX val="15"/>
      <c:rotY val="20"/>
      <c:rAngAx val="1"/>
    </c:view3D>
    <c:floor>
      <c:thickness val="0"/>
    </c:floor>
    <c:sideWall>
      <c:thickness val="0"/>
    </c:sideWall>
    <c:backWall>
      <c:thickness val="0"/>
    </c:backWall>
    <c:plotArea>
      <c:layout/>
      <c:bar3DChart>
        <c:barDir val="col"/>
        <c:grouping val="clustered"/>
        <c:varyColors val="0"/>
        <c:ser>
          <c:idx val="0"/>
          <c:order val="0"/>
          <c:tx>
            <c:strRef>
              <c:f>'GRÁFICAS INGRESOS  2025'!$A$139</c:f>
              <c:strCache>
                <c:ptCount val="1"/>
                <c:pt idx="0">
                  <c:v>4150 -1 PRODUCTOS DERIVADOS DEL USO Y APROVECHAMIENTO DE BIENES NO SUJETOS A REGIMEN DE DOMINIO PÚBLICO </c:v>
                </c:pt>
              </c:strCache>
            </c:strRef>
          </c:tx>
          <c:invertIfNegative val="0"/>
          <c:dLbls>
            <c:dLbl>
              <c:idx val="1"/>
              <c:layout>
                <c:manualLayout>
                  <c:x val="2.7777777777777776E-2"/>
                  <c:y val="-8.4875562720133283E-17"/>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BD1D-4C2B-9538-B2ADF9D64408}"/>
                </c:ext>
              </c:extLst>
            </c:dLbl>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numRef>
              <c:f>'GRÁFICAS INGRESOS  2025'!$B$138:$M$138</c:f>
              <c:numCache>
                <c:formatCode>General</c:formatCode>
                <c:ptCount val="12"/>
                <c:pt idx="0">
                  <c:v>2013</c:v>
                </c:pt>
                <c:pt idx="1">
                  <c:v>2014</c:v>
                </c:pt>
                <c:pt idx="2">
                  <c:v>2015</c:v>
                </c:pt>
                <c:pt idx="3">
                  <c:v>2016</c:v>
                </c:pt>
                <c:pt idx="4">
                  <c:v>2017</c:v>
                </c:pt>
                <c:pt idx="5">
                  <c:v>2018</c:v>
                </c:pt>
                <c:pt idx="6">
                  <c:v>2019</c:v>
                </c:pt>
                <c:pt idx="7">
                  <c:v>2020</c:v>
                </c:pt>
                <c:pt idx="8">
                  <c:v>2021</c:v>
                </c:pt>
                <c:pt idx="9">
                  <c:v>2022</c:v>
                </c:pt>
                <c:pt idx="10">
                  <c:v>2023</c:v>
                </c:pt>
                <c:pt idx="11">
                  <c:v>2024</c:v>
                </c:pt>
              </c:numCache>
            </c:numRef>
          </c:cat>
          <c:val>
            <c:numRef>
              <c:f>'GRÁFICAS INGRESOS  2025'!$B$139:$M$139</c:f>
              <c:numCache>
                <c:formatCode>_(* #,##0.00_);_(* \(#,##0.00\);_(* "-"??_);_(@_)</c:formatCode>
                <c:ptCount val="12"/>
                <c:pt idx="0">
                  <c:v>1910544</c:v>
                </c:pt>
                <c:pt idx="1">
                  <c:v>516800</c:v>
                </c:pt>
                <c:pt idx="2">
                  <c:v>5582390.8399999999</c:v>
                </c:pt>
                <c:pt idx="3">
                  <c:v>8348631.21</c:v>
                </c:pt>
                <c:pt idx="4">
                  <c:v>14340140.469999999</c:v>
                </c:pt>
                <c:pt idx="5">
                  <c:v>7496906.3300000001</c:v>
                </c:pt>
                <c:pt idx="6">
                  <c:v>9122636.1099999994</c:v>
                </c:pt>
                <c:pt idx="7">
                  <c:v>5850126.1099999994</c:v>
                </c:pt>
                <c:pt idx="8">
                  <c:v>6255122.7699999996</c:v>
                </c:pt>
                <c:pt idx="9">
                  <c:v>21611888.059999999</c:v>
                </c:pt>
                <c:pt idx="10">
                  <c:v>21647654.510000002</c:v>
                </c:pt>
                <c:pt idx="11">
                  <c:v>21753973.189999998</c:v>
                </c:pt>
              </c:numCache>
            </c:numRef>
          </c:val>
          <c:extLst>
            <c:ext xmlns:c16="http://schemas.microsoft.com/office/drawing/2014/chart" uri="{C3380CC4-5D6E-409C-BE32-E72D297353CC}">
              <c16:uniqueId val="{00000002-BD1D-4C2B-9538-B2ADF9D64408}"/>
            </c:ext>
          </c:extLst>
        </c:ser>
        <c:dLbls>
          <c:showLegendKey val="0"/>
          <c:showVal val="1"/>
          <c:showCatName val="0"/>
          <c:showSerName val="0"/>
          <c:showPercent val="0"/>
          <c:showBubbleSize val="0"/>
        </c:dLbls>
        <c:gapWidth val="150"/>
        <c:shape val="cylinder"/>
        <c:axId val="-1683282176"/>
        <c:axId val="-1683278912"/>
        <c:axId val="0"/>
      </c:bar3DChart>
      <c:catAx>
        <c:axId val="-1683282176"/>
        <c:scaling>
          <c:orientation val="minMax"/>
        </c:scaling>
        <c:delete val="0"/>
        <c:axPos val="b"/>
        <c:numFmt formatCode="General" sourceLinked="0"/>
        <c:majorTickMark val="none"/>
        <c:minorTickMark val="none"/>
        <c:tickLblPos val="nextTo"/>
        <c:crossAx val="-1683278912"/>
        <c:crosses val="autoZero"/>
        <c:auto val="1"/>
        <c:lblAlgn val="ctr"/>
        <c:lblOffset val="100"/>
        <c:noMultiLvlLbl val="0"/>
      </c:catAx>
      <c:valAx>
        <c:axId val="-1683278912"/>
        <c:scaling>
          <c:orientation val="minMax"/>
        </c:scaling>
        <c:delete val="1"/>
        <c:axPos val="l"/>
        <c:numFmt formatCode="_(* #,##0.00_);_(* \(#,##0.00\);_(* &quot;-&quot;??_);_(@_)" sourceLinked="1"/>
        <c:majorTickMark val="out"/>
        <c:minorTickMark val="none"/>
        <c:tickLblPos val="nextTo"/>
        <c:crossAx val="-1683282176"/>
        <c:crosses val="autoZero"/>
        <c:crossBetween val="between"/>
      </c:valAx>
    </c:plotArea>
    <c:plotVisOnly val="1"/>
    <c:dispBlanksAs val="gap"/>
    <c:showDLblsOverMax val="0"/>
  </c:chart>
  <c:printSettings>
    <c:headerFooter/>
    <c:pageMargins b="0.75" l="0.7" r="0.7" t="0.75" header="0.3" footer="0.3"/>
    <c:pageSetup/>
  </c:printSettings>
</c:chartSpace>
</file>

<file path=xl/charts/chart1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8"/>
    </mc:Choice>
    <mc:Fallback>
      <c:style val="8"/>
    </mc:Fallback>
  </mc:AlternateContent>
  <c:chart>
    <c:title>
      <c:tx>
        <c:rich>
          <a:bodyPr rot="0" spcFirstLastPara="1" vertOverflow="ellipsis" vert="horz" wrap="square" anchor="ctr" anchorCtr="1"/>
          <a:lstStyle/>
          <a:p>
            <a:pPr>
              <a:defRPr sz="1800" b="1" i="0" u="none" strike="noStrike" kern="1200" baseline="0">
                <a:solidFill>
                  <a:schemeClr val="dk1">
                    <a:lumMod val="75000"/>
                    <a:lumOff val="25000"/>
                  </a:schemeClr>
                </a:solidFill>
                <a:latin typeface="+mn-lt"/>
                <a:ea typeface="+mn-ea"/>
                <a:cs typeface="+mn-cs"/>
              </a:defRPr>
            </a:pPr>
            <a:r>
              <a:rPr lang="es-MX"/>
              <a:t>PRODUCTOS DERIVADOS DEL USO Y APROVECHAMIENTO DE BIENES NO SUJETOS A REGIMEN DE DOMINIO PÚBLICO </a:t>
            </a:r>
          </a:p>
        </c:rich>
      </c:tx>
      <c:overlay val="0"/>
      <c:spPr>
        <a:noFill/>
        <a:ln>
          <a:noFill/>
        </a:ln>
        <a:effectLst/>
      </c:spPr>
      <c:txPr>
        <a:bodyPr rot="0" spcFirstLastPara="1" vertOverflow="ellipsis" vert="horz" wrap="square" anchor="ctr" anchorCtr="1"/>
        <a:lstStyle/>
        <a:p>
          <a:pPr>
            <a:defRPr sz="1800" b="1" i="0" u="none" strike="noStrike" kern="1200" baseline="0">
              <a:solidFill>
                <a:schemeClr val="dk1">
                  <a:lumMod val="75000"/>
                  <a:lumOff val="25000"/>
                </a:schemeClr>
              </a:solidFill>
              <a:latin typeface="+mn-lt"/>
              <a:ea typeface="+mn-ea"/>
              <a:cs typeface="+mn-cs"/>
            </a:defRPr>
          </a:pPr>
          <a:endParaRPr lang="es-MX"/>
        </a:p>
      </c:txPr>
    </c:title>
    <c:autoTitleDeleted val="0"/>
    <c:view3D>
      <c:rotX val="0"/>
      <c:rotY val="0"/>
      <c:depthPercent val="60"/>
      <c:rAngAx val="0"/>
      <c:perspective val="100"/>
    </c:view3D>
    <c:floor>
      <c:thickness val="0"/>
      <c:spPr>
        <a:solidFill>
          <a:schemeClr val="lt1">
            <a:lumMod val="95000"/>
          </a:schemeClr>
        </a:solidFill>
        <a:ln>
          <a:noFill/>
        </a:ln>
        <a:effectLst/>
        <a:sp3d/>
      </c:spPr>
    </c:floor>
    <c:sideWall>
      <c:thickness val="0"/>
      <c:spPr>
        <a:noFill/>
        <a:ln>
          <a:noFill/>
        </a:ln>
        <a:effectLst/>
        <a:sp3d/>
      </c:spPr>
    </c:sideWall>
    <c:backWall>
      <c:thickness val="0"/>
      <c:spPr>
        <a:noFill/>
        <a:ln>
          <a:noFill/>
        </a:ln>
        <a:effectLst/>
        <a:sp3d/>
      </c:spPr>
    </c:backWall>
    <c:plotArea>
      <c:layout/>
      <c:bar3DChart>
        <c:barDir val="col"/>
        <c:grouping val="clustered"/>
        <c:varyColors val="0"/>
        <c:ser>
          <c:idx val="0"/>
          <c:order val="0"/>
          <c:spPr>
            <a:solidFill>
              <a:schemeClr val="accent6">
                <a:alpha val="85000"/>
              </a:schemeClr>
            </a:solidFill>
            <a:ln w="9525" cap="flat" cmpd="sng" algn="ctr">
              <a:solidFill>
                <a:schemeClr val="accent6">
                  <a:lumMod val="75000"/>
                </a:schemeClr>
              </a:solidFill>
              <a:round/>
            </a:ln>
            <a:effectLst/>
            <a:sp3d contourW="9525">
              <a:contourClr>
                <a:schemeClr val="accent6">
                  <a:lumMod val="75000"/>
                </a:schemeClr>
              </a:contourClr>
            </a:sp3d>
          </c:spPr>
          <c:invertIfNegative val="0"/>
          <c:dLbls>
            <c:dLbl>
              <c:idx val="0"/>
              <c:layout>
                <c:manualLayout>
                  <c:x val="-5.5555555555555679E-3"/>
                  <c:y val="1.3888888888888888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77E5-4ADF-ABF9-C1C949C6A0B7}"/>
                </c:ext>
              </c:extLst>
            </c:dLbl>
            <c:dLbl>
              <c:idx val="3"/>
              <c:layout>
                <c:manualLayout>
                  <c:x val="0"/>
                  <c:y val="-2.3148148148148147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77E5-4ADF-ABF9-C1C949C6A0B7}"/>
                </c:ext>
              </c:extLst>
            </c:dLbl>
            <c:dLbl>
              <c:idx val="5"/>
              <c:layout>
                <c:manualLayout>
                  <c:x val="-1.0327831331389353E-2"/>
                  <c:y val="-9.1451645467393507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77E5-4ADF-ABF9-C1C949C6A0B7}"/>
                </c:ext>
              </c:extLst>
            </c:dLbl>
            <c:dLbl>
              <c:idx val="7"/>
              <c:layout>
                <c:manualLayout>
                  <c:x val="0"/>
                  <c:y val="-1.3888888888888888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77E5-4ADF-ABF9-C1C949C6A0B7}"/>
                </c:ext>
              </c:extLst>
            </c:dLbl>
            <c:dLbl>
              <c:idx val="8"/>
              <c:layout>
                <c:manualLayout>
                  <c:x val="5.5555555555555558E-3"/>
                  <c:y val="-4.6296660834062323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77E5-4ADF-ABF9-C1C949C6A0B7}"/>
                </c:ext>
              </c:extLst>
            </c:dLbl>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dk1">
                        <a:lumMod val="75000"/>
                        <a:lumOff val="25000"/>
                      </a:schemeClr>
                    </a:solidFill>
                    <a:latin typeface="+mn-lt"/>
                    <a:ea typeface="+mn-ea"/>
                    <a:cs typeface="+mn-cs"/>
                  </a:defRPr>
                </a:pPr>
                <a:endParaRPr lang="es-MX"/>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'GRÁFICAS INGRESOS  2025'!$R$138:$AC$138</c:f>
              <c:strCache>
                <c:ptCount val="12"/>
                <c:pt idx="0">
                  <c:v>Enero</c:v>
                </c:pt>
                <c:pt idx="1">
                  <c:v>Febrero</c:v>
                </c:pt>
                <c:pt idx="2">
                  <c:v>Marzo</c:v>
                </c:pt>
                <c:pt idx="3">
                  <c:v>Abril</c:v>
                </c:pt>
                <c:pt idx="4">
                  <c:v>Mayo</c:v>
                </c:pt>
                <c:pt idx="5">
                  <c:v>Junio</c:v>
                </c:pt>
                <c:pt idx="6">
                  <c:v>Julio</c:v>
                </c:pt>
                <c:pt idx="7">
                  <c:v>Agosto</c:v>
                </c:pt>
                <c:pt idx="8">
                  <c:v>Septiembre</c:v>
                </c:pt>
                <c:pt idx="9">
                  <c:v> Octubre </c:v>
                </c:pt>
                <c:pt idx="10">
                  <c:v> Noviembre </c:v>
                </c:pt>
                <c:pt idx="11">
                  <c:v> Diciembre </c:v>
                </c:pt>
              </c:strCache>
            </c:strRef>
          </c:cat>
          <c:val>
            <c:numRef>
              <c:f>'GRÁFICAS INGRESOS  2025'!$R$139:$AC$139</c:f>
              <c:numCache>
                <c:formatCode>_(* #,##0.00_);_(* \(#,##0.00\);_(* "-"??_);_(@_)</c:formatCode>
                <c:ptCount val="12"/>
                <c:pt idx="0">
                  <c:v>714634.26</c:v>
                </c:pt>
              </c:numCache>
            </c:numRef>
          </c:val>
          <c:extLst>
            <c:ext xmlns:c16="http://schemas.microsoft.com/office/drawing/2014/chart" uri="{C3380CC4-5D6E-409C-BE32-E72D297353CC}">
              <c16:uniqueId val="{00000005-77E5-4ADF-ABF9-C1C949C6A0B7}"/>
            </c:ext>
          </c:extLst>
        </c:ser>
        <c:dLbls>
          <c:showLegendKey val="0"/>
          <c:showVal val="1"/>
          <c:showCatName val="0"/>
          <c:showSerName val="0"/>
          <c:showPercent val="0"/>
          <c:showBubbleSize val="0"/>
        </c:dLbls>
        <c:gapWidth val="65"/>
        <c:shape val="cylinder"/>
        <c:axId val="-1683293056"/>
        <c:axId val="-1683285440"/>
        <c:axId val="0"/>
      </c:bar3DChart>
      <c:catAx>
        <c:axId val="-1683293056"/>
        <c:scaling>
          <c:orientation val="minMax"/>
        </c:scaling>
        <c:delete val="0"/>
        <c:axPos val="b"/>
        <c:numFmt formatCode="General" sourceLinked="0"/>
        <c:majorTickMark val="none"/>
        <c:minorTickMark val="none"/>
        <c:tickLblPos val="nextTo"/>
        <c:spPr>
          <a:noFill/>
          <a:ln w="19050" cap="flat" cmpd="sng" algn="ctr">
            <a:solidFill>
              <a:schemeClr val="dk1">
                <a:lumMod val="75000"/>
                <a:lumOff val="25000"/>
              </a:schemeClr>
            </a:solidFill>
            <a:round/>
          </a:ln>
          <a:effectLst/>
        </c:spPr>
        <c:txPr>
          <a:bodyPr rot="-60000000" spcFirstLastPara="1" vertOverflow="ellipsis" vert="horz" wrap="square" anchor="ctr" anchorCtr="1"/>
          <a:lstStyle/>
          <a:p>
            <a:pPr>
              <a:defRPr sz="900" b="0" i="0" u="none" strike="noStrike" kern="1200" cap="all" baseline="0">
                <a:solidFill>
                  <a:schemeClr val="dk1">
                    <a:lumMod val="75000"/>
                    <a:lumOff val="25000"/>
                  </a:schemeClr>
                </a:solidFill>
                <a:latin typeface="+mn-lt"/>
                <a:ea typeface="+mn-ea"/>
                <a:cs typeface="+mn-cs"/>
              </a:defRPr>
            </a:pPr>
            <a:endParaRPr lang="es-MX"/>
          </a:p>
        </c:txPr>
        <c:crossAx val="-1683285440"/>
        <c:crosses val="autoZero"/>
        <c:auto val="1"/>
        <c:lblAlgn val="ctr"/>
        <c:lblOffset val="100"/>
        <c:noMultiLvlLbl val="0"/>
      </c:catAx>
      <c:valAx>
        <c:axId val="-1683285440"/>
        <c:scaling>
          <c:orientation val="minMax"/>
        </c:scaling>
        <c:delete val="0"/>
        <c:axPos val="l"/>
        <c:majorGridlines>
          <c:spPr>
            <a:ln w="9525" cap="flat" cmpd="sng" algn="ctr">
              <a:solidFill>
                <a:schemeClr val="dk1">
                  <a:lumMod val="15000"/>
                  <a:lumOff val="85000"/>
                </a:schemeClr>
              </a:solidFill>
              <a:round/>
            </a:ln>
            <a:effectLst/>
          </c:spPr>
        </c:majorGridlines>
        <c:numFmt formatCode="_(* #,##0.00_);_(* \(#,##0.00\);_(* &quot;-&quot;??_);_(@_)"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dk1">
                    <a:lumMod val="75000"/>
                    <a:lumOff val="25000"/>
                  </a:schemeClr>
                </a:solidFill>
                <a:latin typeface="+mn-lt"/>
                <a:ea typeface="+mn-ea"/>
                <a:cs typeface="+mn-cs"/>
              </a:defRPr>
            </a:pPr>
            <a:endParaRPr lang="es-MX"/>
          </a:p>
        </c:txPr>
        <c:crossAx val="-1683293056"/>
        <c:crosses val="autoZero"/>
        <c:crossBetween val="between"/>
      </c:valAx>
      <c:spPr>
        <a:noFill/>
        <a:ln>
          <a:noFill/>
        </a:ln>
        <a:effectLst/>
      </c:spPr>
    </c:plotArea>
    <c:plotVisOnly val="1"/>
    <c:dispBlanksAs val="gap"/>
    <c:showDLblsOverMax val="0"/>
  </c:chart>
  <c:spPr>
    <a:gradFill flip="none" rotWithShape="1">
      <a:gsLst>
        <a:gs pos="0">
          <a:schemeClr val="lt1"/>
        </a:gs>
        <a:gs pos="39000">
          <a:schemeClr val="lt1"/>
        </a:gs>
        <a:gs pos="100000">
          <a:schemeClr val="lt1">
            <a:lumMod val="75000"/>
          </a:schemeClr>
        </a:gs>
      </a:gsLst>
      <a:path path="circle">
        <a:fillToRect l="50000" t="-80000" r="50000" b="180000"/>
      </a:path>
      <a:tileRect/>
    </a:gradFill>
    <a:ln w="9525" cap="flat" cmpd="sng" algn="ctr">
      <a:solidFill>
        <a:schemeClr val="dk1">
          <a:lumMod val="25000"/>
          <a:lumOff val="75000"/>
        </a:schemeClr>
      </a:solidFill>
      <a:round/>
    </a:ln>
    <a:effectLst/>
  </c:spPr>
  <c:txPr>
    <a:bodyPr/>
    <a:lstStyle/>
    <a:p>
      <a:pPr>
        <a:defRPr/>
      </a:pPr>
      <a:endParaRPr lang="es-MX"/>
    </a:p>
  </c:txPr>
  <c:printSettings>
    <c:headerFooter/>
    <c:pageMargins b="0.75" l="0.7" r="0.7" t="0.75" header="0.3" footer="0.3"/>
    <c:pageSetup/>
  </c:printSettings>
</c:chartSpace>
</file>

<file path=xl/charts/chart1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4"/>
    </mc:Choice>
    <mc:Fallback>
      <c:style val="4"/>
    </mc:Fallback>
  </mc:AlternateContent>
  <c:chart>
    <c:title>
      <c:tx>
        <c:rich>
          <a:bodyPr/>
          <a:lstStyle/>
          <a:p>
            <a:pPr>
              <a:defRPr/>
            </a:pPr>
            <a:r>
              <a:rPr lang="en-US"/>
              <a:t> OTROS PRODUCTOS QUE GENERAN INGRESOS CORRIENTES</a:t>
            </a:r>
          </a:p>
        </c:rich>
      </c:tx>
      <c:overlay val="0"/>
    </c:title>
    <c:autoTitleDeleted val="0"/>
    <c:view3D>
      <c:rotX val="15"/>
      <c:rotY val="20"/>
      <c:rAngAx val="1"/>
    </c:view3D>
    <c:floor>
      <c:thickness val="0"/>
    </c:floor>
    <c:sideWall>
      <c:thickness val="0"/>
    </c:sideWall>
    <c:backWall>
      <c:thickness val="0"/>
    </c:backWall>
    <c:plotArea>
      <c:layout/>
      <c:bar3DChart>
        <c:barDir val="col"/>
        <c:grouping val="clustered"/>
        <c:varyColors val="0"/>
        <c:ser>
          <c:idx val="0"/>
          <c:order val="0"/>
          <c:tx>
            <c:strRef>
              <c:f>'GRÁFICAS INGRESOS  2025'!$A$158</c:f>
              <c:strCache>
                <c:ptCount val="1"/>
                <c:pt idx="0">
                  <c:v>4159 OTROS PRODUCTOS QUE GENERAN INGRESOS CORRIENTES</c:v>
                </c:pt>
              </c:strCache>
            </c:strRef>
          </c:tx>
          <c:invertIfNegative val="0"/>
          <c:dLbls>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numRef>
              <c:f>'GRÁFICAS INGRESOS  2025'!$B$157:$N$157</c:f>
              <c:numCache>
                <c:formatCode>General</c:formatCode>
                <c:ptCount val="13"/>
                <c:pt idx="0">
                  <c:v>2013</c:v>
                </c:pt>
                <c:pt idx="1">
                  <c:v>2014</c:v>
                </c:pt>
                <c:pt idx="2">
                  <c:v>2015</c:v>
                </c:pt>
                <c:pt idx="3">
                  <c:v>2016</c:v>
                </c:pt>
                <c:pt idx="4">
                  <c:v>2017</c:v>
                </c:pt>
                <c:pt idx="5">
                  <c:v>2018</c:v>
                </c:pt>
                <c:pt idx="6">
                  <c:v>2019</c:v>
                </c:pt>
                <c:pt idx="7">
                  <c:v>2020</c:v>
                </c:pt>
                <c:pt idx="8">
                  <c:v>2021</c:v>
                </c:pt>
                <c:pt idx="9">
                  <c:v>2022</c:v>
                </c:pt>
                <c:pt idx="10">
                  <c:v>2023</c:v>
                </c:pt>
                <c:pt idx="11">
                  <c:v>2024</c:v>
                </c:pt>
                <c:pt idx="12">
                  <c:v>2025</c:v>
                </c:pt>
              </c:numCache>
            </c:numRef>
          </c:cat>
          <c:val>
            <c:numRef>
              <c:f>'GRÁFICAS INGRESOS  2025'!$B$158:$N$158</c:f>
              <c:numCache>
                <c:formatCode>_(* #,##0.00_);_(* \(#,##0.00\);_(* "-"??_);_(@_)</c:formatCode>
                <c:ptCount val="13"/>
                <c:pt idx="0">
                  <c:v>3916468.77</c:v>
                </c:pt>
                <c:pt idx="1">
                  <c:v>5489771.1699999999</c:v>
                </c:pt>
                <c:pt idx="5">
                  <c:v>0</c:v>
                </c:pt>
                <c:pt idx="6">
                  <c:v>0</c:v>
                </c:pt>
                <c:pt idx="7">
                  <c:v>0</c:v>
                </c:pt>
                <c:pt idx="8">
                  <c:v>0</c:v>
                </c:pt>
                <c:pt idx="9">
                  <c:v>0</c:v>
                </c:pt>
                <c:pt idx="10">
                  <c:v>0</c:v>
                </c:pt>
                <c:pt idx="11">
                  <c:v>0</c:v>
                </c:pt>
                <c:pt idx="12">
                  <c:v>0</c:v>
                </c:pt>
              </c:numCache>
            </c:numRef>
          </c:val>
          <c:extLst>
            <c:ext xmlns:c16="http://schemas.microsoft.com/office/drawing/2014/chart" uri="{C3380CC4-5D6E-409C-BE32-E72D297353CC}">
              <c16:uniqueId val="{00000000-0D05-46FC-B5E0-AE9DE0D75337}"/>
            </c:ext>
          </c:extLst>
        </c:ser>
        <c:dLbls>
          <c:showLegendKey val="0"/>
          <c:showVal val="1"/>
          <c:showCatName val="0"/>
          <c:showSerName val="0"/>
          <c:showPercent val="0"/>
          <c:showBubbleSize val="0"/>
        </c:dLbls>
        <c:gapWidth val="150"/>
        <c:shape val="cylinder"/>
        <c:axId val="-1683276192"/>
        <c:axId val="-1683281632"/>
        <c:axId val="0"/>
      </c:bar3DChart>
      <c:catAx>
        <c:axId val="-1683276192"/>
        <c:scaling>
          <c:orientation val="minMax"/>
        </c:scaling>
        <c:delete val="0"/>
        <c:axPos val="b"/>
        <c:numFmt formatCode="General" sourceLinked="0"/>
        <c:majorTickMark val="none"/>
        <c:minorTickMark val="none"/>
        <c:tickLblPos val="nextTo"/>
        <c:crossAx val="-1683281632"/>
        <c:crosses val="autoZero"/>
        <c:auto val="1"/>
        <c:lblAlgn val="ctr"/>
        <c:lblOffset val="100"/>
        <c:noMultiLvlLbl val="0"/>
      </c:catAx>
      <c:valAx>
        <c:axId val="-1683281632"/>
        <c:scaling>
          <c:orientation val="minMax"/>
        </c:scaling>
        <c:delete val="1"/>
        <c:axPos val="l"/>
        <c:numFmt formatCode="_(* #,##0.00_);_(* \(#,##0.00\);_(* &quot;-&quot;??_);_(@_)" sourceLinked="1"/>
        <c:majorTickMark val="out"/>
        <c:minorTickMark val="none"/>
        <c:tickLblPos val="nextTo"/>
        <c:crossAx val="-1683276192"/>
        <c:crosses val="autoZero"/>
        <c:crossBetween val="between"/>
      </c:valAx>
    </c:plotArea>
    <c:plotVisOnly val="1"/>
    <c:dispBlanksAs val="gap"/>
    <c:showDLblsOverMax val="0"/>
  </c:chart>
  <c:printSettings>
    <c:headerFooter/>
    <c:pageMargins b="0.75" l="0.7" r="0.7" t="0.75" header="0.3" footer="0.3"/>
    <c:pageSetup/>
  </c:printSettings>
</c:chartSpace>
</file>

<file path=xl/charts/chart1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4"/>
    </mc:Choice>
    <mc:Fallback>
      <c:style val="4"/>
    </mc:Fallback>
  </mc:AlternateContent>
  <c:chart>
    <c:title>
      <c:tx>
        <c:rich>
          <a:bodyPr/>
          <a:lstStyle/>
          <a:p>
            <a:pPr>
              <a:defRPr/>
            </a:pPr>
            <a:r>
              <a:rPr lang="en-US"/>
              <a:t>MULTAS</a:t>
            </a:r>
          </a:p>
        </c:rich>
      </c:tx>
      <c:overlay val="0"/>
    </c:title>
    <c:autoTitleDeleted val="0"/>
    <c:view3D>
      <c:rotX val="15"/>
      <c:rotY val="20"/>
      <c:rAngAx val="1"/>
    </c:view3D>
    <c:floor>
      <c:thickness val="0"/>
    </c:floor>
    <c:sideWall>
      <c:thickness val="0"/>
    </c:sideWall>
    <c:backWall>
      <c:thickness val="0"/>
    </c:backWall>
    <c:plotArea>
      <c:layout/>
      <c:bar3DChart>
        <c:barDir val="col"/>
        <c:grouping val="clustered"/>
        <c:varyColors val="0"/>
        <c:ser>
          <c:idx val="0"/>
          <c:order val="0"/>
          <c:tx>
            <c:strRef>
              <c:f>'GRÁFICAS INGRESOS  2025'!$A$177</c:f>
              <c:strCache>
                <c:ptCount val="1"/>
                <c:pt idx="0">
                  <c:v>4162 MULTAS</c:v>
                </c:pt>
              </c:strCache>
            </c:strRef>
          </c:tx>
          <c:invertIfNegative val="0"/>
          <c:dLbls>
            <c:dLbl>
              <c:idx val="2"/>
              <c:layout>
                <c:manualLayout>
                  <c:x val="3.3333333333333333E-2"/>
                  <c:y val="0"/>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BD8B-49BB-B4B9-18DF01F66C0B}"/>
                </c:ext>
              </c:extLst>
            </c:dLbl>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numRef>
              <c:f>'GRÁFICAS INGRESOS  2025'!$B$176:$N$176</c:f>
              <c:numCache>
                <c:formatCode>General</c:formatCode>
                <c:ptCount val="13"/>
                <c:pt idx="0">
                  <c:v>2013</c:v>
                </c:pt>
                <c:pt idx="1">
                  <c:v>2014</c:v>
                </c:pt>
                <c:pt idx="2">
                  <c:v>2015</c:v>
                </c:pt>
                <c:pt idx="3">
                  <c:v>2016</c:v>
                </c:pt>
                <c:pt idx="4">
                  <c:v>2017</c:v>
                </c:pt>
                <c:pt idx="5">
                  <c:v>2018</c:v>
                </c:pt>
                <c:pt idx="6">
                  <c:v>2019</c:v>
                </c:pt>
                <c:pt idx="7">
                  <c:v>2020</c:v>
                </c:pt>
                <c:pt idx="8">
                  <c:v>2021</c:v>
                </c:pt>
                <c:pt idx="9">
                  <c:v>2022</c:v>
                </c:pt>
                <c:pt idx="10">
                  <c:v>2023</c:v>
                </c:pt>
                <c:pt idx="11">
                  <c:v>2024</c:v>
                </c:pt>
                <c:pt idx="12">
                  <c:v>2025</c:v>
                </c:pt>
              </c:numCache>
            </c:numRef>
          </c:cat>
          <c:val>
            <c:numRef>
              <c:f>'GRÁFICAS INGRESOS  2025'!$B$177:$N$177</c:f>
              <c:numCache>
                <c:formatCode>_(* #,##0.00_);_(* \(#,##0.00\);_(* "-"??_);_(@_)</c:formatCode>
                <c:ptCount val="13"/>
                <c:pt idx="0">
                  <c:v>7030947.4900000002</c:v>
                </c:pt>
                <c:pt idx="1">
                  <c:v>15940328.27</c:v>
                </c:pt>
                <c:pt idx="2">
                  <c:v>15704855.74</c:v>
                </c:pt>
                <c:pt idx="3">
                  <c:v>13237022.23</c:v>
                </c:pt>
                <c:pt idx="4">
                  <c:v>14388169.4</c:v>
                </c:pt>
                <c:pt idx="5">
                  <c:v>10658744.42</c:v>
                </c:pt>
                <c:pt idx="6">
                  <c:v>8264126.1000000006</c:v>
                </c:pt>
                <c:pt idx="7">
                  <c:v>24168314.349999998</c:v>
                </c:pt>
                <c:pt idx="8">
                  <c:v>10829937.82</c:v>
                </c:pt>
                <c:pt idx="9">
                  <c:v>14266907.139999997</c:v>
                </c:pt>
                <c:pt idx="10">
                  <c:v>17176994.550000001</c:v>
                </c:pt>
                <c:pt idx="11">
                  <c:v>10351572.370000001</c:v>
                </c:pt>
                <c:pt idx="12">
                  <c:v>782689.69000000006</c:v>
                </c:pt>
              </c:numCache>
            </c:numRef>
          </c:val>
          <c:extLst>
            <c:ext xmlns:c16="http://schemas.microsoft.com/office/drawing/2014/chart" uri="{C3380CC4-5D6E-409C-BE32-E72D297353CC}">
              <c16:uniqueId val="{00000001-BD8B-49BB-B4B9-18DF01F66C0B}"/>
            </c:ext>
          </c:extLst>
        </c:ser>
        <c:dLbls>
          <c:showLegendKey val="0"/>
          <c:showVal val="1"/>
          <c:showCatName val="0"/>
          <c:showSerName val="0"/>
          <c:showPercent val="0"/>
          <c:showBubbleSize val="0"/>
        </c:dLbls>
        <c:gapWidth val="150"/>
        <c:shape val="cylinder"/>
        <c:axId val="-1683295232"/>
        <c:axId val="-1683296320"/>
        <c:axId val="0"/>
      </c:bar3DChart>
      <c:catAx>
        <c:axId val="-1683295232"/>
        <c:scaling>
          <c:orientation val="minMax"/>
        </c:scaling>
        <c:delete val="0"/>
        <c:axPos val="b"/>
        <c:numFmt formatCode="General" sourceLinked="0"/>
        <c:majorTickMark val="none"/>
        <c:minorTickMark val="none"/>
        <c:tickLblPos val="nextTo"/>
        <c:crossAx val="-1683296320"/>
        <c:crosses val="autoZero"/>
        <c:auto val="1"/>
        <c:lblAlgn val="ctr"/>
        <c:lblOffset val="100"/>
        <c:noMultiLvlLbl val="0"/>
      </c:catAx>
      <c:valAx>
        <c:axId val="-1683296320"/>
        <c:scaling>
          <c:orientation val="minMax"/>
        </c:scaling>
        <c:delete val="1"/>
        <c:axPos val="l"/>
        <c:numFmt formatCode="_(* #,##0.00_);_(* \(#,##0.00\);_(* &quot;-&quot;??_);_(@_)" sourceLinked="1"/>
        <c:majorTickMark val="out"/>
        <c:minorTickMark val="none"/>
        <c:tickLblPos val="nextTo"/>
        <c:crossAx val="-1683295232"/>
        <c:crosses val="autoZero"/>
        <c:crossBetween val="between"/>
      </c:valAx>
    </c:plotArea>
    <c:plotVisOnly val="1"/>
    <c:dispBlanksAs val="gap"/>
    <c:showDLblsOverMax val="0"/>
  </c:chart>
  <c:printSettings>
    <c:headerFooter/>
    <c:pageMargins b="0.75" l="0.7" r="0.7" t="0.75" header="0.3" footer="0.3"/>
    <c:pageSetup/>
  </c:printSettings>
</c:chartSpace>
</file>

<file path=xl/charts/chart1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8"/>
    </mc:Choice>
    <mc:Fallback>
      <c:style val="8"/>
    </mc:Fallback>
  </mc:AlternateContent>
  <c:chart>
    <c:title>
      <c:tx>
        <c:rich>
          <a:bodyPr rot="0" spcFirstLastPara="1" vertOverflow="ellipsis" vert="horz" wrap="square" anchor="ctr" anchorCtr="1"/>
          <a:lstStyle/>
          <a:p>
            <a:pPr>
              <a:defRPr sz="1800" b="1" i="0" u="none" strike="noStrike" kern="1200" baseline="0">
                <a:solidFill>
                  <a:schemeClr val="dk1">
                    <a:lumMod val="75000"/>
                    <a:lumOff val="25000"/>
                  </a:schemeClr>
                </a:solidFill>
                <a:latin typeface="+mn-lt"/>
                <a:ea typeface="+mn-ea"/>
                <a:cs typeface="+mn-cs"/>
              </a:defRPr>
            </a:pPr>
            <a:r>
              <a:rPr lang="en-US"/>
              <a:t>MULTAS </a:t>
            </a:r>
          </a:p>
        </c:rich>
      </c:tx>
      <c:overlay val="0"/>
      <c:spPr>
        <a:noFill/>
        <a:ln>
          <a:noFill/>
        </a:ln>
        <a:effectLst/>
      </c:spPr>
      <c:txPr>
        <a:bodyPr rot="0" spcFirstLastPara="1" vertOverflow="ellipsis" vert="horz" wrap="square" anchor="ctr" anchorCtr="1"/>
        <a:lstStyle/>
        <a:p>
          <a:pPr>
            <a:defRPr sz="1800" b="1" i="0" u="none" strike="noStrike" kern="1200" baseline="0">
              <a:solidFill>
                <a:schemeClr val="dk1">
                  <a:lumMod val="75000"/>
                  <a:lumOff val="25000"/>
                </a:schemeClr>
              </a:solidFill>
              <a:latin typeface="+mn-lt"/>
              <a:ea typeface="+mn-ea"/>
              <a:cs typeface="+mn-cs"/>
            </a:defRPr>
          </a:pPr>
          <a:endParaRPr lang="es-MX"/>
        </a:p>
      </c:txPr>
    </c:title>
    <c:autoTitleDeleted val="0"/>
    <c:view3D>
      <c:rotX val="0"/>
      <c:rotY val="0"/>
      <c:depthPercent val="60"/>
      <c:rAngAx val="0"/>
      <c:perspective val="100"/>
    </c:view3D>
    <c:floor>
      <c:thickness val="0"/>
      <c:spPr>
        <a:solidFill>
          <a:schemeClr val="lt1">
            <a:lumMod val="95000"/>
          </a:schemeClr>
        </a:solidFill>
        <a:ln>
          <a:noFill/>
        </a:ln>
        <a:effectLst/>
        <a:sp3d/>
      </c:spPr>
    </c:floor>
    <c:sideWall>
      <c:thickness val="0"/>
      <c:spPr>
        <a:noFill/>
        <a:ln>
          <a:noFill/>
        </a:ln>
        <a:effectLst/>
        <a:sp3d/>
      </c:spPr>
    </c:sideWall>
    <c:backWall>
      <c:thickness val="0"/>
      <c:spPr>
        <a:noFill/>
        <a:ln>
          <a:noFill/>
        </a:ln>
        <a:effectLst/>
        <a:sp3d/>
      </c:spPr>
    </c:backWall>
    <c:plotArea>
      <c:layout/>
      <c:bar3DChart>
        <c:barDir val="col"/>
        <c:grouping val="clustered"/>
        <c:varyColors val="0"/>
        <c:ser>
          <c:idx val="0"/>
          <c:order val="0"/>
          <c:spPr>
            <a:solidFill>
              <a:schemeClr val="accent6">
                <a:alpha val="85000"/>
              </a:schemeClr>
            </a:solidFill>
            <a:ln w="9525" cap="flat" cmpd="sng" algn="ctr">
              <a:solidFill>
                <a:schemeClr val="accent6">
                  <a:lumMod val="75000"/>
                </a:schemeClr>
              </a:solidFill>
              <a:round/>
            </a:ln>
            <a:effectLst/>
            <a:sp3d contourW="9525">
              <a:contourClr>
                <a:schemeClr val="accent6">
                  <a:lumMod val="75000"/>
                </a:schemeClr>
              </a:contourClr>
            </a:sp3d>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dk1">
                        <a:lumMod val="75000"/>
                        <a:lumOff val="25000"/>
                      </a:schemeClr>
                    </a:solidFill>
                    <a:latin typeface="+mn-lt"/>
                    <a:ea typeface="+mn-ea"/>
                    <a:cs typeface="+mn-cs"/>
                  </a:defRPr>
                </a:pPr>
                <a:endParaRPr lang="es-MX"/>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'GRÁFICAS INGRESOS  2025'!$R$176:$AC$176</c:f>
              <c:strCache>
                <c:ptCount val="12"/>
                <c:pt idx="0">
                  <c:v>Enero</c:v>
                </c:pt>
                <c:pt idx="1">
                  <c:v>Febrero</c:v>
                </c:pt>
                <c:pt idx="2">
                  <c:v>Marzo</c:v>
                </c:pt>
                <c:pt idx="3">
                  <c:v>Abril</c:v>
                </c:pt>
                <c:pt idx="4">
                  <c:v>Mayo</c:v>
                </c:pt>
                <c:pt idx="5">
                  <c:v>Junio</c:v>
                </c:pt>
                <c:pt idx="6">
                  <c:v>Julio</c:v>
                </c:pt>
                <c:pt idx="7">
                  <c:v>Agosto</c:v>
                </c:pt>
                <c:pt idx="8">
                  <c:v>Septiembre</c:v>
                </c:pt>
                <c:pt idx="9">
                  <c:v> Octubre </c:v>
                </c:pt>
                <c:pt idx="10">
                  <c:v> Noviembre </c:v>
                </c:pt>
                <c:pt idx="11">
                  <c:v> Diciembre </c:v>
                </c:pt>
              </c:strCache>
            </c:strRef>
          </c:cat>
          <c:val>
            <c:numRef>
              <c:f>'GRÁFICAS INGRESOS  2025'!$R$177:$AC$177</c:f>
              <c:numCache>
                <c:formatCode>_(* #,##0.00_);_(* \(#,##0.00\);_(* "-"??_);_(@_)</c:formatCode>
                <c:ptCount val="12"/>
                <c:pt idx="0">
                  <c:v>782689.69000000006</c:v>
                </c:pt>
              </c:numCache>
            </c:numRef>
          </c:val>
          <c:extLst>
            <c:ext xmlns:c16="http://schemas.microsoft.com/office/drawing/2014/chart" uri="{C3380CC4-5D6E-409C-BE32-E72D297353CC}">
              <c16:uniqueId val="{00000000-CCD9-4D14-9ABF-FA082AEDA4DC}"/>
            </c:ext>
          </c:extLst>
        </c:ser>
        <c:dLbls>
          <c:showLegendKey val="0"/>
          <c:showVal val="1"/>
          <c:showCatName val="0"/>
          <c:showSerName val="0"/>
          <c:showPercent val="0"/>
          <c:showBubbleSize val="0"/>
        </c:dLbls>
        <c:gapWidth val="65"/>
        <c:shape val="cylinder"/>
        <c:axId val="-1683281088"/>
        <c:axId val="-1683275648"/>
        <c:axId val="0"/>
      </c:bar3DChart>
      <c:catAx>
        <c:axId val="-1683281088"/>
        <c:scaling>
          <c:orientation val="minMax"/>
        </c:scaling>
        <c:delete val="0"/>
        <c:axPos val="b"/>
        <c:numFmt formatCode="General" sourceLinked="0"/>
        <c:majorTickMark val="none"/>
        <c:minorTickMark val="none"/>
        <c:tickLblPos val="nextTo"/>
        <c:spPr>
          <a:noFill/>
          <a:ln w="19050" cap="flat" cmpd="sng" algn="ctr">
            <a:solidFill>
              <a:schemeClr val="dk1">
                <a:lumMod val="75000"/>
                <a:lumOff val="25000"/>
              </a:schemeClr>
            </a:solidFill>
            <a:round/>
          </a:ln>
          <a:effectLst/>
        </c:spPr>
        <c:txPr>
          <a:bodyPr rot="-60000000" spcFirstLastPara="1" vertOverflow="ellipsis" vert="horz" wrap="square" anchor="ctr" anchorCtr="1"/>
          <a:lstStyle/>
          <a:p>
            <a:pPr>
              <a:defRPr sz="900" b="0" i="0" u="none" strike="noStrike" kern="1200" cap="all" baseline="0">
                <a:solidFill>
                  <a:schemeClr val="dk1">
                    <a:lumMod val="75000"/>
                    <a:lumOff val="25000"/>
                  </a:schemeClr>
                </a:solidFill>
                <a:latin typeface="+mn-lt"/>
                <a:ea typeface="+mn-ea"/>
                <a:cs typeface="+mn-cs"/>
              </a:defRPr>
            </a:pPr>
            <a:endParaRPr lang="es-MX"/>
          </a:p>
        </c:txPr>
        <c:crossAx val="-1683275648"/>
        <c:crosses val="autoZero"/>
        <c:auto val="1"/>
        <c:lblAlgn val="ctr"/>
        <c:lblOffset val="100"/>
        <c:noMultiLvlLbl val="0"/>
      </c:catAx>
      <c:valAx>
        <c:axId val="-1683275648"/>
        <c:scaling>
          <c:orientation val="minMax"/>
        </c:scaling>
        <c:delete val="0"/>
        <c:axPos val="l"/>
        <c:majorGridlines>
          <c:spPr>
            <a:ln w="9525" cap="flat" cmpd="sng" algn="ctr">
              <a:solidFill>
                <a:schemeClr val="dk1">
                  <a:lumMod val="15000"/>
                  <a:lumOff val="85000"/>
                </a:schemeClr>
              </a:solidFill>
              <a:round/>
            </a:ln>
            <a:effectLst/>
          </c:spPr>
        </c:majorGridlines>
        <c:numFmt formatCode="_(* #,##0.00_);_(* \(#,##0.00\);_(* &quot;-&quot;??_);_(@_)"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dk1">
                    <a:lumMod val="75000"/>
                    <a:lumOff val="25000"/>
                  </a:schemeClr>
                </a:solidFill>
                <a:latin typeface="+mn-lt"/>
                <a:ea typeface="+mn-ea"/>
                <a:cs typeface="+mn-cs"/>
              </a:defRPr>
            </a:pPr>
            <a:endParaRPr lang="es-MX"/>
          </a:p>
        </c:txPr>
        <c:crossAx val="-1683281088"/>
        <c:crosses val="autoZero"/>
        <c:crossBetween val="between"/>
      </c:valAx>
      <c:spPr>
        <a:noFill/>
        <a:ln>
          <a:noFill/>
        </a:ln>
        <a:effectLst/>
      </c:spPr>
    </c:plotArea>
    <c:plotVisOnly val="1"/>
    <c:dispBlanksAs val="gap"/>
    <c:showDLblsOverMax val="0"/>
  </c:chart>
  <c:spPr>
    <a:gradFill flip="none" rotWithShape="1">
      <a:gsLst>
        <a:gs pos="0">
          <a:schemeClr val="lt1"/>
        </a:gs>
        <a:gs pos="39000">
          <a:schemeClr val="lt1"/>
        </a:gs>
        <a:gs pos="100000">
          <a:schemeClr val="lt1">
            <a:lumMod val="75000"/>
          </a:schemeClr>
        </a:gs>
      </a:gsLst>
      <a:path path="circle">
        <a:fillToRect l="50000" t="-80000" r="50000" b="180000"/>
      </a:path>
      <a:tileRect/>
    </a:gradFill>
    <a:ln w="9525" cap="flat" cmpd="sng" algn="ctr">
      <a:solidFill>
        <a:schemeClr val="dk1">
          <a:lumMod val="25000"/>
          <a:lumOff val="75000"/>
        </a:schemeClr>
      </a:solidFill>
      <a:round/>
    </a:ln>
    <a:effectLst/>
  </c:spPr>
  <c:txPr>
    <a:bodyPr/>
    <a:lstStyle/>
    <a:p>
      <a:pPr>
        <a:defRPr/>
      </a:pPr>
      <a:endParaRPr lang="es-MX"/>
    </a:p>
  </c:txPr>
  <c:printSettings>
    <c:headerFooter/>
    <c:pageMargins b="0.75" l="0.7" r="0.7" t="0.75" header="0.3" footer="0.3"/>
    <c:pageSetup/>
  </c:printSettings>
</c:chartSpace>
</file>

<file path=xl/charts/chart2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4"/>
    </mc:Choice>
    <mc:Fallback>
      <c:style val="4"/>
    </mc:Fallback>
  </mc:AlternateContent>
  <c:chart>
    <c:title>
      <c:tx>
        <c:rich>
          <a:bodyPr/>
          <a:lstStyle/>
          <a:p>
            <a:pPr>
              <a:defRPr/>
            </a:pPr>
            <a:r>
              <a:rPr lang="en-US"/>
              <a:t>APROVECHAMIENTOS POR APORTACIONES Y COOPERACIONES</a:t>
            </a:r>
          </a:p>
        </c:rich>
      </c:tx>
      <c:overlay val="0"/>
    </c:title>
    <c:autoTitleDeleted val="0"/>
    <c:view3D>
      <c:rotX val="15"/>
      <c:rotY val="20"/>
      <c:rAngAx val="1"/>
    </c:view3D>
    <c:floor>
      <c:thickness val="0"/>
    </c:floor>
    <c:sideWall>
      <c:thickness val="0"/>
    </c:sideWall>
    <c:backWall>
      <c:thickness val="0"/>
    </c:backWall>
    <c:plotArea>
      <c:layout/>
      <c:bar3DChart>
        <c:barDir val="col"/>
        <c:grouping val="clustered"/>
        <c:varyColors val="0"/>
        <c:ser>
          <c:idx val="0"/>
          <c:order val="0"/>
          <c:tx>
            <c:strRef>
              <c:f>'GRÁFICAS INGRESOS  2025'!$A$196</c:f>
              <c:strCache>
                <c:ptCount val="1"/>
                <c:pt idx="0">
                  <c:v>4167APROVECHAMIENTOS POR APORTACIONES Y COOPERACIONES</c:v>
                </c:pt>
              </c:strCache>
            </c:strRef>
          </c:tx>
          <c:invertIfNegative val="0"/>
          <c:dLbls>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numRef>
              <c:f>'GRÁFICAS INGRESOS  2025'!$B$195:$N$195</c:f>
              <c:numCache>
                <c:formatCode>General</c:formatCode>
                <c:ptCount val="13"/>
                <c:pt idx="0">
                  <c:v>2013</c:v>
                </c:pt>
                <c:pt idx="1">
                  <c:v>2014</c:v>
                </c:pt>
                <c:pt idx="2">
                  <c:v>2015</c:v>
                </c:pt>
                <c:pt idx="3">
                  <c:v>2016</c:v>
                </c:pt>
                <c:pt idx="4">
                  <c:v>2017</c:v>
                </c:pt>
                <c:pt idx="5">
                  <c:v>2018</c:v>
                </c:pt>
                <c:pt idx="6">
                  <c:v>2019</c:v>
                </c:pt>
                <c:pt idx="7">
                  <c:v>2020</c:v>
                </c:pt>
                <c:pt idx="8">
                  <c:v>2021</c:v>
                </c:pt>
                <c:pt idx="9">
                  <c:v>2022</c:v>
                </c:pt>
                <c:pt idx="10">
                  <c:v>2023</c:v>
                </c:pt>
                <c:pt idx="11">
                  <c:v>2024</c:v>
                </c:pt>
                <c:pt idx="12">
                  <c:v>2025</c:v>
                </c:pt>
              </c:numCache>
            </c:numRef>
          </c:cat>
          <c:val>
            <c:numRef>
              <c:f>'GRÁFICAS INGRESOS  2025'!$B$196:$N$196</c:f>
              <c:numCache>
                <c:formatCode>_(* #,##0.00_);_(* \(#,##0.00\);_(* "-"??_);_(@_)</c:formatCode>
                <c:ptCount val="13"/>
                <c:pt idx="0">
                  <c:v>1126094</c:v>
                </c:pt>
                <c:pt idx="1">
                  <c:v>114894.5</c:v>
                </c:pt>
                <c:pt idx="2">
                  <c:v>175120</c:v>
                </c:pt>
                <c:pt idx="3">
                  <c:v>637870</c:v>
                </c:pt>
                <c:pt idx="4">
                  <c:v>494565</c:v>
                </c:pt>
                <c:pt idx="5">
                  <c:v>62668</c:v>
                </c:pt>
                <c:pt idx="6">
                  <c:v>2629951.87</c:v>
                </c:pt>
                <c:pt idx="7">
                  <c:v>950010.32</c:v>
                </c:pt>
                <c:pt idx="8">
                  <c:v>0</c:v>
                </c:pt>
                <c:pt idx="9">
                  <c:v>0</c:v>
                </c:pt>
                <c:pt idx="10">
                  <c:v>0</c:v>
                </c:pt>
                <c:pt idx="11">
                  <c:v>0</c:v>
                </c:pt>
                <c:pt idx="12">
                  <c:v>0</c:v>
                </c:pt>
              </c:numCache>
            </c:numRef>
          </c:val>
          <c:extLst>
            <c:ext xmlns:c16="http://schemas.microsoft.com/office/drawing/2014/chart" uri="{C3380CC4-5D6E-409C-BE32-E72D297353CC}">
              <c16:uniqueId val="{00000000-36C0-48F4-9647-DD1421A070A8}"/>
            </c:ext>
          </c:extLst>
        </c:ser>
        <c:dLbls>
          <c:showLegendKey val="0"/>
          <c:showVal val="1"/>
          <c:showCatName val="0"/>
          <c:showSerName val="0"/>
          <c:showPercent val="0"/>
          <c:showBubbleSize val="0"/>
        </c:dLbls>
        <c:gapWidth val="150"/>
        <c:shape val="cylinder"/>
        <c:axId val="-1683294144"/>
        <c:axId val="-1683291968"/>
        <c:axId val="0"/>
      </c:bar3DChart>
      <c:catAx>
        <c:axId val="-1683294144"/>
        <c:scaling>
          <c:orientation val="minMax"/>
        </c:scaling>
        <c:delete val="0"/>
        <c:axPos val="b"/>
        <c:numFmt formatCode="General" sourceLinked="0"/>
        <c:majorTickMark val="none"/>
        <c:minorTickMark val="none"/>
        <c:tickLblPos val="nextTo"/>
        <c:crossAx val="-1683291968"/>
        <c:crosses val="autoZero"/>
        <c:auto val="1"/>
        <c:lblAlgn val="ctr"/>
        <c:lblOffset val="100"/>
        <c:noMultiLvlLbl val="0"/>
      </c:catAx>
      <c:valAx>
        <c:axId val="-1683291968"/>
        <c:scaling>
          <c:orientation val="minMax"/>
        </c:scaling>
        <c:delete val="1"/>
        <c:axPos val="l"/>
        <c:numFmt formatCode="_(* #,##0.00_);_(* \(#,##0.00\);_(* &quot;-&quot;??_);_(@_)" sourceLinked="1"/>
        <c:majorTickMark val="out"/>
        <c:minorTickMark val="none"/>
        <c:tickLblPos val="nextTo"/>
        <c:crossAx val="-1683294144"/>
        <c:crosses val="autoZero"/>
        <c:crossBetween val="between"/>
      </c:valAx>
    </c:plotArea>
    <c:plotVisOnly val="1"/>
    <c:dispBlanksAs val="gap"/>
    <c:showDLblsOverMax val="0"/>
  </c:chart>
  <c:printSettings>
    <c:headerFooter/>
    <c:pageMargins b="0.75" l="0.7" r="0.7" t="0.75" header="0.3" footer="0.3"/>
    <c:pageSetup/>
  </c:printSettings>
</c:chartSpace>
</file>

<file path=xl/charts/chart2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8"/>
    </mc:Choice>
    <mc:Fallback>
      <c:style val="8"/>
    </mc:Fallback>
  </mc:AlternateContent>
  <c:chart>
    <c:title>
      <c:tx>
        <c:rich>
          <a:bodyPr rot="0" spcFirstLastPara="1" vertOverflow="ellipsis" vert="horz" wrap="square" anchor="ctr" anchorCtr="1"/>
          <a:lstStyle/>
          <a:p>
            <a:pPr>
              <a:defRPr sz="1800" b="1" i="0" u="none" strike="noStrike" kern="1200" baseline="0">
                <a:solidFill>
                  <a:schemeClr val="dk1">
                    <a:lumMod val="75000"/>
                    <a:lumOff val="25000"/>
                  </a:schemeClr>
                </a:solidFill>
                <a:latin typeface="+mn-lt"/>
                <a:ea typeface="+mn-ea"/>
                <a:cs typeface="+mn-cs"/>
              </a:defRPr>
            </a:pPr>
            <a:r>
              <a:rPr lang="en-US"/>
              <a:t>APROVECHAMIENTOS POR APORTACIONES Y COOPERACIONES </a:t>
            </a:r>
          </a:p>
        </c:rich>
      </c:tx>
      <c:overlay val="0"/>
      <c:spPr>
        <a:noFill/>
        <a:ln>
          <a:noFill/>
        </a:ln>
        <a:effectLst/>
      </c:spPr>
      <c:txPr>
        <a:bodyPr rot="0" spcFirstLastPara="1" vertOverflow="ellipsis" vert="horz" wrap="square" anchor="ctr" anchorCtr="1"/>
        <a:lstStyle/>
        <a:p>
          <a:pPr>
            <a:defRPr sz="1800" b="1" i="0" u="none" strike="noStrike" kern="1200" baseline="0">
              <a:solidFill>
                <a:schemeClr val="dk1">
                  <a:lumMod val="75000"/>
                  <a:lumOff val="25000"/>
                </a:schemeClr>
              </a:solidFill>
              <a:latin typeface="+mn-lt"/>
              <a:ea typeface="+mn-ea"/>
              <a:cs typeface="+mn-cs"/>
            </a:defRPr>
          </a:pPr>
          <a:endParaRPr lang="es-MX"/>
        </a:p>
      </c:txPr>
    </c:title>
    <c:autoTitleDeleted val="0"/>
    <c:view3D>
      <c:rotX val="0"/>
      <c:rotY val="0"/>
      <c:depthPercent val="60"/>
      <c:rAngAx val="0"/>
      <c:perspective val="100"/>
    </c:view3D>
    <c:floor>
      <c:thickness val="0"/>
      <c:spPr>
        <a:solidFill>
          <a:schemeClr val="lt1">
            <a:lumMod val="95000"/>
          </a:schemeClr>
        </a:solidFill>
        <a:ln>
          <a:noFill/>
        </a:ln>
        <a:effectLst/>
        <a:sp3d/>
      </c:spPr>
    </c:floor>
    <c:sideWall>
      <c:thickness val="0"/>
      <c:spPr>
        <a:noFill/>
        <a:ln>
          <a:noFill/>
        </a:ln>
        <a:effectLst/>
        <a:sp3d/>
      </c:spPr>
    </c:sideWall>
    <c:backWall>
      <c:thickness val="0"/>
      <c:spPr>
        <a:noFill/>
        <a:ln>
          <a:noFill/>
        </a:ln>
        <a:effectLst/>
        <a:sp3d/>
      </c:spPr>
    </c:backWall>
    <c:plotArea>
      <c:layout/>
      <c:bar3DChart>
        <c:barDir val="col"/>
        <c:grouping val="clustered"/>
        <c:varyColors val="0"/>
        <c:ser>
          <c:idx val="0"/>
          <c:order val="0"/>
          <c:spPr>
            <a:solidFill>
              <a:schemeClr val="accent6">
                <a:alpha val="85000"/>
              </a:schemeClr>
            </a:solidFill>
            <a:ln w="9525" cap="flat" cmpd="sng" algn="ctr">
              <a:solidFill>
                <a:schemeClr val="accent6">
                  <a:lumMod val="75000"/>
                </a:schemeClr>
              </a:solidFill>
              <a:round/>
            </a:ln>
            <a:effectLst/>
            <a:sp3d contourW="9525">
              <a:contourClr>
                <a:schemeClr val="accent6">
                  <a:lumMod val="75000"/>
                </a:schemeClr>
              </a:contourClr>
            </a:sp3d>
          </c:spPr>
          <c:invertIfNegative val="0"/>
          <c:dLbls>
            <c:dLbl>
              <c:idx val="1"/>
              <c:layout>
                <c:manualLayout>
                  <c:x val="-2.777777777777803E-3"/>
                  <c:y val="-1.8518518518518517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C330-4BBD-8CEB-2F689385C667}"/>
                </c:ext>
              </c:extLst>
            </c:dLbl>
            <c:dLbl>
              <c:idx val="3"/>
              <c:layout>
                <c:manualLayout>
                  <c:x val="8.3333333333333332E-3"/>
                  <c:y val="-3.7037037037037035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C330-4BBD-8CEB-2F689385C667}"/>
                </c:ext>
              </c:extLst>
            </c:dLbl>
            <c:dLbl>
              <c:idx val="4"/>
              <c:layout>
                <c:manualLayout>
                  <c:x val="1.1811386758822711E-2"/>
                  <c:y val="-2.7681670955751553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C330-4BBD-8CEB-2F689385C667}"/>
                </c:ext>
              </c:extLst>
            </c:dLbl>
            <c:dLbl>
              <c:idx val="5"/>
              <c:layout>
                <c:manualLayout>
                  <c:x val="-2.4943310657596371E-3"/>
                  <c:y val="-2.3850958503604771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C330-4BBD-8CEB-2F689385C667}"/>
                </c:ext>
              </c:extLst>
            </c:dLbl>
            <c:dLbl>
              <c:idx val="8"/>
              <c:layout>
                <c:manualLayout>
                  <c:x val="2.2222222222222223E-2"/>
                  <c:y val="-9.2592592592592587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C330-4BBD-8CEB-2F689385C667}"/>
                </c:ext>
              </c:extLst>
            </c:dLbl>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dk1">
                        <a:lumMod val="75000"/>
                        <a:lumOff val="25000"/>
                      </a:schemeClr>
                    </a:solidFill>
                    <a:latin typeface="+mn-lt"/>
                    <a:ea typeface="+mn-ea"/>
                    <a:cs typeface="+mn-cs"/>
                  </a:defRPr>
                </a:pPr>
                <a:endParaRPr lang="es-MX"/>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'GRÁFICAS INGRESOS  2025'!$R$195:$AC$195</c:f>
              <c:strCache>
                <c:ptCount val="12"/>
                <c:pt idx="0">
                  <c:v>Enero</c:v>
                </c:pt>
                <c:pt idx="1">
                  <c:v>Febrero</c:v>
                </c:pt>
                <c:pt idx="2">
                  <c:v>Marzo</c:v>
                </c:pt>
                <c:pt idx="3">
                  <c:v>Abril</c:v>
                </c:pt>
                <c:pt idx="4">
                  <c:v>Mayo</c:v>
                </c:pt>
                <c:pt idx="5">
                  <c:v>Junio</c:v>
                </c:pt>
                <c:pt idx="6">
                  <c:v>Julio</c:v>
                </c:pt>
                <c:pt idx="7">
                  <c:v>Agosto</c:v>
                </c:pt>
                <c:pt idx="8">
                  <c:v>Septiembre</c:v>
                </c:pt>
                <c:pt idx="9">
                  <c:v> Octubre </c:v>
                </c:pt>
                <c:pt idx="10">
                  <c:v> Noviembre </c:v>
                </c:pt>
                <c:pt idx="11">
                  <c:v> Diciembre </c:v>
                </c:pt>
              </c:strCache>
            </c:strRef>
          </c:cat>
          <c:val>
            <c:numRef>
              <c:f>'GRÁFICAS INGRESOS  2025'!$R$196:$AC$196</c:f>
              <c:numCache>
                <c:formatCode>_(* #,##0.00_);_(* \(#,##0.00\);_(* "-"??_);_(@_)</c:formatCode>
                <c:ptCount val="12"/>
              </c:numCache>
            </c:numRef>
          </c:val>
          <c:extLst>
            <c:ext xmlns:c16="http://schemas.microsoft.com/office/drawing/2014/chart" uri="{C3380CC4-5D6E-409C-BE32-E72D297353CC}">
              <c16:uniqueId val="{00000005-C330-4BBD-8CEB-2F689385C667}"/>
            </c:ext>
          </c:extLst>
        </c:ser>
        <c:dLbls>
          <c:showLegendKey val="0"/>
          <c:showVal val="1"/>
          <c:showCatName val="0"/>
          <c:showSerName val="0"/>
          <c:showPercent val="0"/>
          <c:showBubbleSize val="0"/>
        </c:dLbls>
        <c:gapWidth val="65"/>
        <c:shape val="cylinder"/>
        <c:axId val="-1683277824"/>
        <c:axId val="-1683291424"/>
        <c:axId val="0"/>
      </c:bar3DChart>
      <c:catAx>
        <c:axId val="-1683277824"/>
        <c:scaling>
          <c:orientation val="minMax"/>
        </c:scaling>
        <c:delete val="0"/>
        <c:axPos val="b"/>
        <c:numFmt formatCode="General" sourceLinked="0"/>
        <c:majorTickMark val="none"/>
        <c:minorTickMark val="none"/>
        <c:tickLblPos val="nextTo"/>
        <c:spPr>
          <a:noFill/>
          <a:ln w="19050" cap="flat" cmpd="sng" algn="ctr">
            <a:solidFill>
              <a:schemeClr val="dk1">
                <a:lumMod val="75000"/>
                <a:lumOff val="25000"/>
              </a:schemeClr>
            </a:solidFill>
            <a:round/>
          </a:ln>
          <a:effectLst/>
        </c:spPr>
        <c:txPr>
          <a:bodyPr rot="-60000000" spcFirstLastPara="1" vertOverflow="ellipsis" vert="horz" wrap="square" anchor="ctr" anchorCtr="1"/>
          <a:lstStyle/>
          <a:p>
            <a:pPr>
              <a:defRPr sz="900" b="0" i="0" u="none" strike="noStrike" kern="1200" cap="all" baseline="0">
                <a:solidFill>
                  <a:schemeClr val="dk1">
                    <a:lumMod val="75000"/>
                    <a:lumOff val="25000"/>
                  </a:schemeClr>
                </a:solidFill>
                <a:latin typeface="+mn-lt"/>
                <a:ea typeface="+mn-ea"/>
                <a:cs typeface="+mn-cs"/>
              </a:defRPr>
            </a:pPr>
            <a:endParaRPr lang="es-MX"/>
          </a:p>
        </c:txPr>
        <c:crossAx val="-1683291424"/>
        <c:crosses val="autoZero"/>
        <c:auto val="1"/>
        <c:lblAlgn val="ctr"/>
        <c:lblOffset val="100"/>
        <c:noMultiLvlLbl val="0"/>
      </c:catAx>
      <c:valAx>
        <c:axId val="-1683291424"/>
        <c:scaling>
          <c:orientation val="minMax"/>
        </c:scaling>
        <c:delete val="0"/>
        <c:axPos val="l"/>
        <c:majorGridlines>
          <c:spPr>
            <a:ln w="9525" cap="flat" cmpd="sng" algn="ctr">
              <a:solidFill>
                <a:schemeClr val="dk1">
                  <a:lumMod val="15000"/>
                  <a:lumOff val="85000"/>
                </a:schemeClr>
              </a:solidFill>
              <a:round/>
            </a:ln>
            <a:effectLst/>
          </c:spPr>
        </c:majorGridlines>
        <c:numFmt formatCode="_(* #,##0.00_);_(* \(#,##0.00\);_(* &quot;-&quot;??_);_(@_)"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dk1">
                    <a:lumMod val="75000"/>
                    <a:lumOff val="25000"/>
                  </a:schemeClr>
                </a:solidFill>
                <a:latin typeface="+mn-lt"/>
                <a:ea typeface="+mn-ea"/>
                <a:cs typeface="+mn-cs"/>
              </a:defRPr>
            </a:pPr>
            <a:endParaRPr lang="es-MX"/>
          </a:p>
        </c:txPr>
        <c:crossAx val="-1683277824"/>
        <c:crosses val="autoZero"/>
        <c:crossBetween val="between"/>
      </c:valAx>
      <c:spPr>
        <a:noFill/>
        <a:ln>
          <a:noFill/>
        </a:ln>
        <a:effectLst/>
      </c:spPr>
    </c:plotArea>
    <c:plotVisOnly val="1"/>
    <c:dispBlanksAs val="gap"/>
    <c:showDLblsOverMax val="0"/>
  </c:chart>
  <c:spPr>
    <a:gradFill flip="none" rotWithShape="1">
      <a:gsLst>
        <a:gs pos="0">
          <a:schemeClr val="lt1"/>
        </a:gs>
        <a:gs pos="39000">
          <a:schemeClr val="lt1"/>
        </a:gs>
        <a:gs pos="100000">
          <a:schemeClr val="lt1">
            <a:lumMod val="75000"/>
          </a:schemeClr>
        </a:gs>
      </a:gsLst>
      <a:path path="circle">
        <a:fillToRect l="50000" t="-80000" r="50000" b="180000"/>
      </a:path>
      <a:tileRect/>
    </a:gradFill>
    <a:ln w="9525" cap="flat" cmpd="sng" algn="ctr">
      <a:solidFill>
        <a:schemeClr val="dk1">
          <a:lumMod val="25000"/>
          <a:lumOff val="75000"/>
        </a:schemeClr>
      </a:solidFill>
      <a:round/>
    </a:ln>
    <a:effectLst/>
  </c:spPr>
  <c:txPr>
    <a:bodyPr/>
    <a:lstStyle/>
    <a:p>
      <a:pPr>
        <a:defRPr/>
      </a:pPr>
      <a:endParaRPr lang="es-MX"/>
    </a:p>
  </c:txPr>
  <c:printSettings>
    <c:headerFooter/>
    <c:pageMargins b="0.75" l="0.7" r="0.7" t="0.75" header="0.3" footer="0.3"/>
    <c:pageSetup/>
  </c:printSettings>
</c:chartSpace>
</file>

<file path=xl/charts/chart2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4"/>
    </mc:Choice>
    <mc:Fallback>
      <c:style val="4"/>
    </mc:Fallback>
  </mc:AlternateContent>
  <c:chart>
    <c:title>
      <c:tx>
        <c:rich>
          <a:bodyPr/>
          <a:lstStyle/>
          <a:p>
            <a:pPr>
              <a:defRPr/>
            </a:pPr>
            <a:r>
              <a:rPr lang="en-US"/>
              <a:t>OTROS APROVECHAMIENTOS</a:t>
            </a:r>
          </a:p>
        </c:rich>
      </c:tx>
      <c:overlay val="0"/>
    </c:title>
    <c:autoTitleDeleted val="0"/>
    <c:view3D>
      <c:rotX val="15"/>
      <c:rotY val="20"/>
      <c:rAngAx val="1"/>
    </c:view3D>
    <c:floor>
      <c:thickness val="0"/>
    </c:floor>
    <c:sideWall>
      <c:thickness val="0"/>
    </c:sideWall>
    <c:backWall>
      <c:thickness val="0"/>
    </c:backWall>
    <c:plotArea>
      <c:layout/>
      <c:bar3DChart>
        <c:barDir val="col"/>
        <c:grouping val="clustered"/>
        <c:varyColors val="0"/>
        <c:ser>
          <c:idx val="0"/>
          <c:order val="0"/>
          <c:tx>
            <c:strRef>
              <c:f>'GRÁFICAS INGRESOS  2025'!$A$215</c:f>
              <c:strCache>
                <c:ptCount val="1"/>
                <c:pt idx="0">
                  <c:v>4169 OTROS APROVECHAMIENTOS</c:v>
                </c:pt>
              </c:strCache>
            </c:strRef>
          </c:tx>
          <c:invertIfNegative val="0"/>
          <c:dLbls>
            <c:dLbl>
              <c:idx val="3"/>
              <c:layout>
                <c:manualLayout>
                  <c:x val="3.0555555555555555E-2"/>
                  <c:y val="-1.3888888888888888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83F9-40C6-9C6F-A40D9E4D76EA}"/>
                </c:ext>
              </c:extLst>
            </c:dLbl>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numRef>
              <c:f>'GRÁFICAS INGRESOS  2025'!$B$214:$N$214</c:f>
              <c:numCache>
                <c:formatCode>General</c:formatCode>
                <c:ptCount val="13"/>
                <c:pt idx="0">
                  <c:v>2013</c:v>
                </c:pt>
                <c:pt idx="1">
                  <c:v>2014</c:v>
                </c:pt>
                <c:pt idx="2">
                  <c:v>2015</c:v>
                </c:pt>
                <c:pt idx="3">
                  <c:v>2016</c:v>
                </c:pt>
                <c:pt idx="4">
                  <c:v>2017</c:v>
                </c:pt>
                <c:pt idx="5">
                  <c:v>2018</c:v>
                </c:pt>
                <c:pt idx="6">
                  <c:v>2019</c:v>
                </c:pt>
                <c:pt idx="7">
                  <c:v>2020</c:v>
                </c:pt>
                <c:pt idx="8">
                  <c:v>2021</c:v>
                </c:pt>
                <c:pt idx="9">
                  <c:v>2022</c:v>
                </c:pt>
                <c:pt idx="10">
                  <c:v>2023</c:v>
                </c:pt>
                <c:pt idx="11">
                  <c:v>2024</c:v>
                </c:pt>
                <c:pt idx="12">
                  <c:v>2025</c:v>
                </c:pt>
              </c:numCache>
            </c:numRef>
          </c:cat>
          <c:val>
            <c:numRef>
              <c:f>'GRÁFICAS INGRESOS  2025'!$B$215:$N$215</c:f>
              <c:numCache>
                <c:formatCode>_(* #,##0.00_);_(* \(#,##0.00\);_(* "-"??_);_(@_)</c:formatCode>
                <c:ptCount val="13"/>
                <c:pt idx="0">
                  <c:v>158326896.30000001</c:v>
                </c:pt>
                <c:pt idx="1">
                  <c:v>8278831.2999999998</c:v>
                </c:pt>
                <c:pt idx="2">
                  <c:v>23289345.75</c:v>
                </c:pt>
                <c:pt idx="3">
                  <c:v>27408656.190000001</c:v>
                </c:pt>
                <c:pt idx="4">
                  <c:v>24162946.270000003</c:v>
                </c:pt>
                <c:pt idx="5">
                  <c:v>30200595.210000001</c:v>
                </c:pt>
                <c:pt idx="6">
                  <c:v>60700543.910000011</c:v>
                </c:pt>
                <c:pt idx="7">
                  <c:v>51475397.099999994</c:v>
                </c:pt>
                <c:pt idx="8">
                  <c:v>46943670.680000007</c:v>
                </c:pt>
                <c:pt idx="9">
                  <c:v>38840393.890000001</c:v>
                </c:pt>
                <c:pt idx="10">
                  <c:v>35708030.790000007</c:v>
                </c:pt>
                <c:pt idx="11">
                  <c:v>52173456.75</c:v>
                </c:pt>
                <c:pt idx="12">
                  <c:v>8834119.4000000004</c:v>
                </c:pt>
              </c:numCache>
            </c:numRef>
          </c:val>
          <c:extLst>
            <c:ext xmlns:c16="http://schemas.microsoft.com/office/drawing/2014/chart" uri="{C3380CC4-5D6E-409C-BE32-E72D297353CC}">
              <c16:uniqueId val="{00000002-83F9-40C6-9C6F-A40D9E4D76EA}"/>
            </c:ext>
          </c:extLst>
        </c:ser>
        <c:dLbls>
          <c:showLegendKey val="0"/>
          <c:showVal val="1"/>
          <c:showCatName val="0"/>
          <c:showSerName val="0"/>
          <c:showPercent val="0"/>
          <c:showBubbleSize val="0"/>
        </c:dLbls>
        <c:gapWidth val="150"/>
        <c:shape val="cylinder"/>
        <c:axId val="-1683275104"/>
        <c:axId val="-1683269664"/>
        <c:axId val="0"/>
      </c:bar3DChart>
      <c:catAx>
        <c:axId val="-1683275104"/>
        <c:scaling>
          <c:orientation val="minMax"/>
        </c:scaling>
        <c:delete val="0"/>
        <c:axPos val="b"/>
        <c:numFmt formatCode="General" sourceLinked="0"/>
        <c:majorTickMark val="none"/>
        <c:minorTickMark val="none"/>
        <c:tickLblPos val="nextTo"/>
        <c:crossAx val="-1683269664"/>
        <c:crosses val="autoZero"/>
        <c:auto val="1"/>
        <c:lblAlgn val="ctr"/>
        <c:lblOffset val="100"/>
        <c:noMultiLvlLbl val="0"/>
      </c:catAx>
      <c:valAx>
        <c:axId val="-1683269664"/>
        <c:scaling>
          <c:orientation val="minMax"/>
        </c:scaling>
        <c:delete val="1"/>
        <c:axPos val="l"/>
        <c:numFmt formatCode="_(* #,##0.00_);_(* \(#,##0.00\);_(* &quot;-&quot;??_);_(@_)" sourceLinked="1"/>
        <c:majorTickMark val="out"/>
        <c:minorTickMark val="none"/>
        <c:tickLblPos val="nextTo"/>
        <c:crossAx val="-1683275104"/>
        <c:crosses val="autoZero"/>
        <c:crossBetween val="between"/>
      </c:valAx>
    </c:plotArea>
    <c:plotVisOnly val="1"/>
    <c:dispBlanksAs val="gap"/>
    <c:showDLblsOverMax val="0"/>
  </c:chart>
  <c:printSettings>
    <c:headerFooter/>
    <c:pageMargins b="0.75" l="0.7" r="0.7" t="0.75" header="0.3" footer="0.3"/>
    <c:pageSetup/>
  </c:printSettings>
</c:chartSpace>
</file>

<file path=xl/charts/chart2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8"/>
    </mc:Choice>
    <mc:Fallback>
      <c:style val="8"/>
    </mc:Fallback>
  </mc:AlternateContent>
  <c:chart>
    <c:title>
      <c:tx>
        <c:rich>
          <a:bodyPr rot="0" spcFirstLastPara="1" vertOverflow="ellipsis" vert="horz" wrap="square" anchor="ctr" anchorCtr="1"/>
          <a:lstStyle/>
          <a:p>
            <a:pPr>
              <a:defRPr sz="1800" b="1" i="0" u="none" strike="noStrike" kern="1200" baseline="0">
                <a:solidFill>
                  <a:schemeClr val="dk1">
                    <a:lumMod val="75000"/>
                    <a:lumOff val="25000"/>
                  </a:schemeClr>
                </a:solidFill>
                <a:latin typeface="+mn-lt"/>
                <a:ea typeface="+mn-ea"/>
                <a:cs typeface="+mn-cs"/>
              </a:defRPr>
            </a:pPr>
            <a:r>
              <a:rPr lang="en-US"/>
              <a:t>OTROS APROVECHAMIENTOS </a:t>
            </a:r>
          </a:p>
          <a:p>
            <a:pPr>
              <a:defRPr/>
            </a:pPr>
            <a:endParaRPr lang="en-US"/>
          </a:p>
        </c:rich>
      </c:tx>
      <c:overlay val="0"/>
      <c:spPr>
        <a:noFill/>
        <a:ln>
          <a:noFill/>
        </a:ln>
        <a:effectLst/>
      </c:spPr>
      <c:txPr>
        <a:bodyPr rot="0" spcFirstLastPara="1" vertOverflow="ellipsis" vert="horz" wrap="square" anchor="ctr" anchorCtr="1"/>
        <a:lstStyle/>
        <a:p>
          <a:pPr>
            <a:defRPr sz="1800" b="1" i="0" u="none" strike="noStrike" kern="1200" baseline="0">
              <a:solidFill>
                <a:schemeClr val="dk1">
                  <a:lumMod val="75000"/>
                  <a:lumOff val="25000"/>
                </a:schemeClr>
              </a:solidFill>
              <a:latin typeface="+mn-lt"/>
              <a:ea typeface="+mn-ea"/>
              <a:cs typeface="+mn-cs"/>
            </a:defRPr>
          </a:pPr>
          <a:endParaRPr lang="es-MX"/>
        </a:p>
      </c:txPr>
    </c:title>
    <c:autoTitleDeleted val="0"/>
    <c:view3D>
      <c:rotX val="0"/>
      <c:rotY val="0"/>
      <c:depthPercent val="60"/>
      <c:rAngAx val="0"/>
      <c:perspective val="100"/>
    </c:view3D>
    <c:floor>
      <c:thickness val="0"/>
      <c:spPr>
        <a:solidFill>
          <a:schemeClr val="lt1">
            <a:lumMod val="95000"/>
          </a:schemeClr>
        </a:solidFill>
        <a:ln>
          <a:noFill/>
        </a:ln>
        <a:effectLst/>
        <a:sp3d/>
      </c:spPr>
    </c:floor>
    <c:sideWall>
      <c:thickness val="0"/>
      <c:spPr>
        <a:noFill/>
        <a:ln>
          <a:noFill/>
        </a:ln>
        <a:effectLst/>
        <a:sp3d/>
      </c:spPr>
    </c:sideWall>
    <c:backWall>
      <c:thickness val="0"/>
      <c:spPr>
        <a:noFill/>
        <a:ln>
          <a:noFill/>
        </a:ln>
        <a:effectLst/>
        <a:sp3d/>
      </c:spPr>
    </c:backWall>
    <c:plotArea>
      <c:layout/>
      <c:bar3DChart>
        <c:barDir val="col"/>
        <c:grouping val="clustered"/>
        <c:varyColors val="0"/>
        <c:ser>
          <c:idx val="0"/>
          <c:order val="0"/>
          <c:spPr>
            <a:solidFill>
              <a:schemeClr val="accent6">
                <a:alpha val="85000"/>
              </a:schemeClr>
            </a:solidFill>
            <a:ln w="9525" cap="flat" cmpd="sng" algn="ctr">
              <a:solidFill>
                <a:schemeClr val="accent6">
                  <a:lumMod val="75000"/>
                </a:schemeClr>
              </a:solidFill>
              <a:round/>
            </a:ln>
            <a:effectLst/>
            <a:sp3d contourW="9525">
              <a:contourClr>
                <a:schemeClr val="accent6">
                  <a:lumMod val="75000"/>
                </a:schemeClr>
              </a:contourClr>
            </a:sp3d>
          </c:spPr>
          <c:invertIfNegative val="0"/>
          <c:dLbls>
            <c:dLbl>
              <c:idx val="1"/>
              <c:layout>
                <c:manualLayout>
                  <c:x val="1.6397642838841878E-2"/>
                  <c:y val="-1.5267181690281377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B0DD-464A-B1B3-D4BA7F496857}"/>
                </c:ext>
              </c:extLst>
            </c:dLbl>
            <c:dLbl>
              <c:idx val="2"/>
              <c:layout>
                <c:manualLayout>
                  <c:x val="1.8122784613491337E-2"/>
                  <c:y val="-3.0534363380562753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19D3-4056-AED7-F8A9C62A1967}"/>
                </c:ext>
              </c:extLst>
            </c:dLbl>
            <c:dLbl>
              <c:idx val="3"/>
              <c:layout>
                <c:manualLayout>
                  <c:x val="8.1988214194209583E-3"/>
                  <c:y val="-3.0534363380562753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B0DD-464A-B1B3-D4BA7F496857}"/>
                </c:ext>
              </c:extLst>
            </c:dLbl>
            <c:dLbl>
              <c:idx val="4"/>
              <c:layout>
                <c:manualLayout>
                  <c:x val="1.6666666666666614E-2"/>
                  <c:y val="-1.8518518518518604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19D3-4056-AED7-F8A9C62A1967}"/>
                </c:ext>
              </c:extLst>
            </c:dLbl>
            <c:dLbl>
              <c:idx val="5"/>
              <c:layout>
                <c:manualLayout>
                  <c:x val="1.1400961505484374E-2"/>
                  <c:y val="-3.1004400234176929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19D3-4056-AED7-F8A9C62A1967}"/>
                </c:ext>
              </c:extLst>
            </c:dLbl>
            <c:dLbl>
              <c:idx val="7"/>
              <c:layout>
                <c:manualLayout>
                  <c:x val="-9.9295732829777477E-3"/>
                  <c:y val="-2.9629921259842519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19D3-4056-AED7-F8A9C62A1967}"/>
                </c:ext>
              </c:extLst>
            </c:dLbl>
            <c:dLbl>
              <c:idx val="8"/>
              <c:layout>
                <c:manualLayout>
                  <c:x val="-1.406479733019809E-2"/>
                  <c:y val="-5.7407480314960631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19D3-4056-AED7-F8A9C62A1967}"/>
                </c:ext>
              </c:extLst>
            </c:dLbl>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dk1">
                        <a:lumMod val="75000"/>
                        <a:lumOff val="25000"/>
                      </a:schemeClr>
                    </a:solidFill>
                    <a:latin typeface="+mn-lt"/>
                    <a:ea typeface="+mn-ea"/>
                    <a:cs typeface="+mn-cs"/>
                  </a:defRPr>
                </a:pPr>
                <a:endParaRPr lang="es-MX"/>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'GRÁFICAS INGRESOS  2025'!$R$214:$AC$214</c:f>
              <c:strCache>
                <c:ptCount val="12"/>
                <c:pt idx="0">
                  <c:v>Enero</c:v>
                </c:pt>
                <c:pt idx="1">
                  <c:v>Febrero</c:v>
                </c:pt>
                <c:pt idx="2">
                  <c:v>Marzo</c:v>
                </c:pt>
                <c:pt idx="3">
                  <c:v>Abril</c:v>
                </c:pt>
                <c:pt idx="4">
                  <c:v>Mayo</c:v>
                </c:pt>
                <c:pt idx="5">
                  <c:v>Junio</c:v>
                </c:pt>
                <c:pt idx="6">
                  <c:v>Julio</c:v>
                </c:pt>
                <c:pt idx="7">
                  <c:v>Agosto</c:v>
                </c:pt>
                <c:pt idx="8">
                  <c:v>Septiembre</c:v>
                </c:pt>
                <c:pt idx="9">
                  <c:v> Octubre </c:v>
                </c:pt>
                <c:pt idx="10">
                  <c:v> Noviembre </c:v>
                </c:pt>
                <c:pt idx="11">
                  <c:v> Diciembre </c:v>
                </c:pt>
              </c:strCache>
            </c:strRef>
          </c:cat>
          <c:val>
            <c:numRef>
              <c:f>'GRÁFICAS INGRESOS  2025'!$R$215:$AC$215</c:f>
              <c:numCache>
                <c:formatCode>_(* #,##0.00_);_(* \(#,##0.00\);_(* "-"??_);_(@_)</c:formatCode>
                <c:ptCount val="12"/>
                <c:pt idx="0">
                  <c:v>8834119.4000000004</c:v>
                </c:pt>
              </c:numCache>
            </c:numRef>
          </c:val>
          <c:extLst>
            <c:ext xmlns:c16="http://schemas.microsoft.com/office/drawing/2014/chart" uri="{C3380CC4-5D6E-409C-BE32-E72D297353CC}">
              <c16:uniqueId val="{00000005-19D3-4056-AED7-F8A9C62A1967}"/>
            </c:ext>
          </c:extLst>
        </c:ser>
        <c:dLbls>
          <c:showLegendKey val="0"/>
          <c:showVal val="1"/>
          <c:showCatName val="0"/>
          <c:showSerName val="0"/>
          <c:showPercent val="0"/>
          <c:showBubbleSize val="0"/>
        </c:dLbls>
        <c:gapWidth val="65"/>
        <c:shape val="cylinder"/>
        <c:axId val="-1683269120"/>
        <c:axId val="-1683277280"/>
        <c:axId val="0"/>
      </c:bar3DChart>
      <c:catAx>
        <c:axId val="-1683269120"/>
        <c:scaling>
          <c:orientation val="minMax"/>
        </c:scaling>
        <c:delete val="0"/>
        <c:axPos val="b"/>
        <c:numFmt formatCode="General" sourceLinked="0"/>
        <c:majorTickMark val="none"/>
        <c:minorTickMark val="none"/>
        <c:tickLblPos val="nextTo"/>
        <c:spPr>
          <a:noFill/>
          <a:ln w="19050" cap="flat" cmpd="sng" algn="ctr">
            <a:solidFill>
              <a:schemeClr val="dk1">
                <a:lumMod val="75000"/>
                <a:lumOff val="25000"/>
              </a:schemeClr>
            </a:solidFill>
            <a:round/>
          </a:ln>
          <a:effectLst/>
        </c:spPr>
        <c:txPr>
          <a:bodyPr rot="-60000000" spcFirstLastPara="1" vertOverflow="ellipsis" vert="horz" wrap="square" anchor="ctr" anchorCtr="1"/>
          <a:lstStyle/>
          <a:p>
            <a:pPr>
              <a:defRPr sz="900" b="0" i="0" u="none" strike="noStrike" kern="1200" cap="all" baseline="0">
                <a:solidFill>
                  <a:schemeClr val="dk1">
                    <a:lumMod val="75000"/>
                    <a:lumOff val="25000"/>
                  </a:schemeClr>
                </a:solidFill>
                <a:latin typeface="+mn-lt"/>
                <a:ea typeface="+mn-ea"/>
                <a:cs typeface="+mn-cs"/>
              </a:defRPr>
            </a:pPr>
            <a:endParaRPr lang="es-MX"/>
          </a:p>
        </c:txPr>
        <c:crossAx val="-1683277280"/>
        <c:crosses val="autoZero"/>
        <c:auto val="1"/>
        <c:lblAlgn val="ctr"/>
        <c:lblOffset val="100"/>
        <c:noMultiLvlLbl val="0"/>
      </c:catAx>
      <c:valAx>
        <c:axId val="-1683277280"/>
        <c:scaling>
          <c:orientation val="minMax"/>
        </c:scaling>
        <c:delete val="0"/>
        <c:axPos val="l"/>
        <c:majorGridlines>
          <c:spPr>
            <a:ln w="9525" cap="flat" cmpd="sng" algn="ctr">
              <a:solidFill>
                <a:schemeClr val="dk1">
                  <a:lumMod val="15000"/>
                  <a:lumOff val="85000"/>
                </a:schemeClr>
              </a:solidFill>
              <a:round/>
            </a:ln>
            <a:effectLst/>
          </c:spPr>
        </c:majorGridlines>
        <c:numFmt formatCode="_(* #,##0.00_);_(* \(#,##0.00\);_(* &quot;-&quot;??_);_(@_)"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dk1">
                    <a:lumMod val="75000"/>
                    <a:lumOff val="25000"/>
                  </a:schemeClr>
                </a:solidFill>
                <a:latin typeface="+mn-lt"/>
                <a:ea typeface="+mn-ea"/>
                <a:cs typeface="+mn-cs"/>
              </a:defRPr>
            </a:pPr>
            <a:endParaRPr lang="es-MX"/>
          </a:p>
        </c:txPr>
        <c:crossAx val="-1683269120"/>
        <c:crosses val="autoZero"/>
        <c:crossBetween val="between"/>
      </c:valAx>
      <c:spPr>
        <a:noFill/>
        <a:ln>
          <a:noFill/>
        </a:ln>
        <a:effectLst/>
      </c:spPr>
    </c:plotArea>
    <c:plotVisOnly val="1"/>
    <c:dispBlanksAs val="gap"/>
    <c:showDLblsOverMax val="0"/>
  </c:chart>
  <c:spPr>
    <a:gradFill flip="none" rotWithShape="1">
      <a:gsLst>
        <a:gs pos="0">
          <a:schemeClr val="lt1"/>
        </a:gs>
        <a:gs pos="39000">
          <a:schemeClr val="lt1"/>
        </a:gs>
        <a:gs pos="100000">
          <a:schemeClr val="lt1">
            <a:lumMod val="75000"/>
          </a:schemeClr>
        </a:gs>
      </a:gsLst>
      <a:path path="circle">
        <a:fillToRect l="50000" t="-80000" r="50000" b="180000"/>
      </a:path>
      <a:tileRect/>
    </a:gradFill>
    <a:ln w="9525" cap="flat" cmpd="sng" algn="ctr">
      <a:solidFill>
        <a:schemeClr val="dk1">
          <a:lumMod val="25000"/>
          <a:lumOff val="75000"/>
        </a:schemeClr>
      </a:solidFill>
      <a:round/>
    </a:ln>
    <a:effectLst/>
  </c:spPr>
  <c:txPr>
    <a:bodyPr/>
    <a:lstStyle/>
    <a:p>
      <a:pPr>
        <a:defRPr/>
      </a:pPr>
      <a:endParaRPr lang="es-MX"/>
    </a:p>
  </c:txPr>
  <c:printSettings>
    <c:headerFooter/>
    <c:pageMargins b="0.75" l="0.7" r="0.7" t="0.75" header="0.3" footer="0.3"/>
    <c:pageSetup/>
  </c:printSettings>
</c:chartSpace>
</file>

<file path=xl/charts/chart2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4"/>
    </mc:Choice>
    <mc:Fallback>
      <c:style val="4"/>
    </mc:Fallback>
  </mc:AlternateContent>
  <c:chart>
    <c:title>
      <c:tx>
        <c:rich>
          <a:bodyPr/>
          <a:lstStyle/>
          <a:p>
            <a:pPr>
              <a:defRPr/>
            </a:pPr>
            <a:r>
              <a:rPr lang="en-US"/>
              <a:t> PARTICIPACIONES</a:t>
            </a:r>
          </a:p>
        </c:rich>
      </c:tx>
      <c:overlay val="0"/>
    </c:title>
    <c:autoTitleDeleted val="0"/>
    <c:view3D>
      <c:rotX val="15"/>
      <c:rotY val="20"/>
      <c:rAngAx val="1"/>
    </c:view3D>
    <c:floor>
      <c:thickness val="0"/>
    </c:floor>
    <c:sideWall>
      <c:thickness val="0"/>
    </c:sideWall>
    <c:backWall>
      <c:thickness val="0"/>
    </c:backWall>
    <c:plotArea>
      <c:layout/>
      <c:bar3DChart>
        <c:barDir val="col"/>
        <c:grouping val="clustered"/>
        <c:varyColors val="0"/>
        <c:ser>
          <c:idx val="0"/>
          <c:order val="0"/>
          <c:tx>
            <c:strRef>
              <c:f>'GRÁFICAS INGRESOS  2025'!$A$234</c:f>
              <c:strCache>
                <c:ptCount val="1"/>
                <c:pt idx="0">
                  <c:v>4211 PARTICIPACIONES</c:v>
                </c:pt>
              </c:strCache>
            </c:strRef>
          </c:tx>
          <c:invertIfNegative val="0"/>
          <c:dLbls>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numRef>
              <c:f>'GRÁFICAS INGRESOS  2025'!$B$233:$N$233</c:f>
              <c:numCache>
                <c:formatCode>General</c:formatCode>
                <c:ptCount val="13"/>
                <c:pt idx="0">
                  <c:v>2013</c:v>
                </c:pt>
                <c:pt idx="1">
                  <c:v>2014</c:v>
                </c:pt>
                <c:pt idx="2">
                  <c:v>2015</c:v>
                </c:pt>
                <c:pt idx="3">
                  <c:v>2016</c:v>
                </c:pt>
                <c:pt idx="4">
                  <c:v>2017</c:v>
                </c:pt>
                <c:pt idx="5">
                  <c:v>2018</c:v>
                </c:pt>
                <c:pt idx="6">
                  <c:v>2019</c:v>
                </c:pt>
                <c:pt idx="7">
                  <c:v>2020</c:v>
                </c:pt>
                <c:pt idx="8">
                  <c:v>2021</c:v>
                </c:pt>
                <c:pt idx="9">
                  <c:v>2022</c:v>
                </c:pt>
                <c:pt idx="10">
                  <c:v>2023</c:v>
                </c:pt>
                <c:pt idx="11">
                  <c:v>2024</c:v>
                </c:pt>
                <c:pt idx="12">
                  <c:v>2025</c:v>
                </c:pt>
              </c:numCache>
            </c:numRef>
          </c:cat>
          <c:val>
            <c:numRef>
              <c:f>'GRÁFICAS INGRESOS  2025'!$B$234:$N$234</c:f>
              <c:numCache>
                <c:formatCode>_(* #,##0.00_);_(* \(#,##0.00\);_(* "-"??_);_(@_)</c:formatCode>
                <c:ptCount val="13"/>
                <c:pt idx="0">
                  <c:v>436523233.31</c:v>
                </c:pt>
                <c:pt idx="1">
                  <c:v>462563443.11000001</c:v>
                </c:pt>
                <c:pt idx="2">
                  <c:v>498784058.57999998</c:v>
                </c:pt>
                <c:pt idx="3">
                  <c:v>550912704.59000003</c:v>
                </c:pt>
                <c:pt idx="4">
                  <c:v>618153406.75999999</c:v>
                </c:pt>
                <c:pt idx="5">
                  <c:v>684338314.83000004</c:v>
                </c:pt>
                <c:pt idx="6">
                  <c:v>695916445.16000009</c:v>
                </c:pt>
                <c:pt idx="7">
                  <c:v>704595815.37999988</c:v>
                </c:pt>
                <c:pt idx="8">
                  <c:v>832838660.58000004</c:v>
                </c:pt>
                <c:pt idx="9">
                  <c:v>865659313</c:v>
                </c:pt>
                <c:pt idx="10">
                  <c:v>997448330.63</c:v>
                </c:pt>
                <c:pt idx="11">
                  <c:v>994859428</c:v>
                </c:pt>
                <c:pt idx="12">
                  <c:v>80513069</c:v>
                </c:pt>
              </c:numCache>
            </c:numRef>
          </c:val>
          <c:extLst>
            <c:ext xmlns:c16="http://schemas.microsoft.com/office/drawing/2014/chart" uri="{C3380CC4-5D6E-409C-BE32-E72D297353CC}">
              <c16:uniqueId val="{00000000-5264-4D6E-9BD9-102240FF0D74}"/>
            </c:ext>
          </c:extLst>
        </c:ser>
        <c:dLbls>
          <c:showLegendKey val="0"/>
          <c:showVal val="1"/>
          <c:showCatName val="0"/>
          <c:showSerName val="0"/>
          <c:showPercent val="0"/>
          <c:showBubbleSize val="0"/>
        </c:dLbls>
        <c:gapWidth val="150"/>
        <c:shape val="cylinder"/>
        <c:axId val="-1683268576"/>
        <c:axId val="-1683284896"/>
        <c:axId val="0"/>
      </c:bar3DChart>
      <c:catAx>
        <c:axId val="-1683268576"/>
        <c:scaling>
          <c:orientation val="minMax"/>
        </c:scaling>
        <c:delete val="0"/>
        <c:axPos val="b"/>
        <c:numFmt formatCode="General" sourceLinked="0"/>
        <c:majorTickMark val="none"/>
        <c:minorTickMark val="none"/>
        <c:tickLblPos val="nextTo"/>
        <c:crossAx val="-1683284896"/>
        <c:crosses val="autoZero"/>
        <c:auto val="1"/>
        <c:lblAlgn val="ctr"/>
        <c:lblOffset val="100"/>
        <c:noMultiLvlLbl val="0"/>
      </c:catAx>
      <c:valAx>
        <c:axId val="-1683284896"/>
        <c:scaling>
          <c:orientation val="minMax"/>
        </c:scaling>
        <c:delete val="1"/>
        <c:axPos val="l"/>
        <c:numFmt formatCode="_(* #,##0.00_);_(* \(#,##0.00\);_(* &quot;-&quot;??_);_(@_)" sourceLinked="1"/>
        <c:majorTickMark val="out"/>
        <c:minorTickMark val="none"/>
        <c:tickLblPos val="nextTo"/>
        <c:crossAx val="-1683268576"/>
        <c:crosses val="autoZero"/>
        <c:crossBetween val="between"/>
      </c:valAx>
    </c:plotArea>
    <c:plotVisOnly val="1"/>
    <c:dispBlanksAs val="gap"/>
    <c:showDLblsOverMax val="0"/>
  </c:chart>
  <c:printSettings>
    <c:headerFooter/>
    <c:pageMargins b="0.75" l="0.7" r="0.7" t="0.75" header="0.3" footer="0.3"/>
    <c:pageSetup/>
  </c:printSettings>
</c:chartSpace>
</file>

<file path=xl/charts/chart2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8"/>
    </mc:Choice>
    <mc:Fallback>
      <c:style val="8"/>
    </mc:Fallback>
  </mc:AlternateContent>
  <c:chart>
    <c:title>
      <c:tx>
        <c:rich>
          <a:bodyPr rot="0" spcFirstLastPara="1" vertOverflow="ellipsis" vert="horz" wrap="square" anchor="ctr" anchorCtr="1"/>
          <a:lstStyle/>
          <a:p>
            <a:pPr>
              <a:defRPr sz="1800" b="1" i="0" u="none" strike="noStrike" kern="1200" baseline="0">
                <a:solidFill>
                  <a:schemeClr val="dk1">
                    <a:lumMod val="75000"/>
                    <a:lumOff val="25000"/>
                  </a:schemeClr>
                </a:solidFill>
                <a:latin typeface="+mn-lt"/>
                <a:ea typeface="+mn-ea"/>
                <a:cs typeface="+mn-cs"/>
              </a:defRPr>
            </a:pPr>
            <a:r>
              <a:rPr lang="en-US"/>
              <a:t>PARTICIPACIONES </a:t>
            </a:r>
          </a:p>
        </c:rich>
      </c:tx>
      <c:overlay val="0"/>
      <c:spPr>
        <a:noFill/>
        <a:ln>
          <a:noFill/>
        </a:ln>
        <a:effectLst/>
      </c:spPr>
      <c:txPr>
        <a:bodyPr rot="0" spcFirstLastPara="1" vertOverflow="ellipsis" vert="horz" wrap="square" anchor="ctr" anchorCtr="1"/>
        <a:lstStyle/>
        <a:p>
          <a:pPr>
            <a:defRPr sz="1800" b="1" i="0" u="none" strike="noStrike" kern="1200" baseline="0">
              <a:solidFill>
                <a:schemeClr val="dk1">
                  <a:lumMod val="75000"/>
                  <a:lumOff val="25000"/>
                </a:schemeClr>
              </a:solidFill>
              <a:latin typeface="+mn-lt"/>
              <a:ea typeface="+mn-ea"/>
              <a:cs typeface="+mn-cs"/>
            </a:defRPr>
          </a:pPr>
          <a:endParaRPr lang="es-MX"/>
        </a:p>
      </c:txPr>
    </c:title>
    <c:autoTitleDeleted val="0"/>
    <c:view3D>
      <c:rotX val="0"/>
      <c:rotY val="0"/>
      <c:depthPercent val="60"/>
      <c:rAngAx val="0"/>
      <c:perspective val="100"/>
    </c:view3D>
    <c:floor>
      <c:thickness val="0"/>
      <c:spPr>
        <a:solidFill>
          <a:schemeClr val="lt1">
            <a:lumMod val="95000"/>
          </a:schemeClr>
        </a:solidFill>
        <a:ln>
          <a:noFill/>
        </a:ln>
        <a:effectLst/>
        <a:sp3d/>
      </c:spPr>
    </c:floor>
    <c:sideWall>
      <c:thickness val="0"/>
      <c:spPr>
        <a:noFill/>
        <a:ln>
          <a:noFill/>
        </a:ln>
        <a:effectLst/>
        <a:sp3d/>
      </c:spPr>
    </c:sideWall>
    <c:backWall>
      <c:thickness val="0"/>
      <c:spPr>
        <a:noFill/>
        <a:ln>
          <a:noFill/>
        </a:ln>
        <a:effectLst/>
        <a:sp3d/>
      </c:spPr>
    </c:backWall>
    <c:plotArea>
      <c:layout/>
      <c:bar3DChart>
        <c:barDir val="col"/>
        <c:grouping val="clustered"/>
        <c:varyColors val="0"/>
        <c:ser>
          <c:idx val="0"/>
          <c:order val="0"/>
          <c:spPr>
            <a:solidFill>
              <a:schemeClr val="accent6">
                <a:alpha val="85000"/>
              </a:schemeClr>
            </a:solidFill>
            <a:ln w="9525" cap="flat" cmpd="sng" algn="ctr">
              <a:solidFill>
                <a:schemeClr val="accent6">
                  <a:lumMod val="75000"/>
                </a:schemeClr>
              </a:solidFill>
              <a:round/>
            </a:ln>
            <a:effectLst/>
            <a:sp3d contourW="9525">
              <a:contourClr>
                <a:schemeClr val="accent6">
                  <a:lumMod val="75000"/>
                </a:schemeClr>
              </a:contourClr>
            </a:sp3d>
          </c:spPr>
          <c:invertIfNegative val="0"/>
          <c:dLbls>
            <c:dLbl>
              <c:idx val="2"/>
              <c:layout>
                <c:manualLayout>
                  <c:x val="8.2177702649527222E-3"/>
                  <c:y val="-2.1531798807219189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566F-4DE1-BC31-E4A0B6C1D1B5}"/>
                </c:ext>
              </c:extLst>
            </c:dLbl>
            <c:dLbl>
              <c:idx val="4"/>
              <c:layout>
                <c:manualLayout>
                  <c:x val="2.2222222222222223E-2"/>
                  <c:y val="-2.3148148148148147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566F-4DE1-BC31-E4A0B6C1D1B5}"/>
                </c:ext>
              </c:extLst>
            </c:dLbl>
            <c:dLbl>
              <c:idx val="5"/>
              <c:layout>
                <c:manualLayout>
                  <c:x val="2.2490190996272915E-2"/>
                  <c:y val="-6.0969917221886105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566F-4DE1-BC31-E4A0B6C1D1B5}"/>
                </c:ext>
              </c:extLst>
            </c:dLbl>
            <c:dLbl>
              <c:idx val="6"/>
              <c:layout>
                <c:manualLayout>
                  <c:x val="-9.0616425500728414E-3"/>
                  <c:y val="7.2650918635170604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566F-4DE1-BC31-E4A0B6C1D1B5}"/>
                </c:ext>
              </c:extLst>
            </c:dLbl>
            <c:dLbl>
              <c:idx val="8"/>
              <c:layout>
                <c:manualLayout>
                  <c:x val="-2.4718987311604184E-3"/>
                  <c:y val="-1.5356188168786632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566F-4DE1-BC31-E4A0B6C1D1B5}"/>
                </c:ext>
              </c:extLst>
            </c:dLbl>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dk1">
                        <a:lumMod val="75000"/>
                        <a:lumOff val="25000"/>
                      </a:schemeClr>
                    </a:solidFill>
                    <a:latin typeface="+mn-lt"/>
                    <a:ea typeface="+mn-ea"/>
                    <a:cs typeface="+mn-cs"/>
                  </a:defRPr>
                </a:pPr>
                <a:endParaRPr lang="es-MX"/>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'GRÁFICAS INGRESOS  2025'!$R$233:$AC$233</c:f>
              <c:strCache>
                <c:ptCount val="12"/>
                <c:pt idx="0">
                  <c:v>Enero</c:v>
                </c:pt>
                <c:pt idx="1">
                  <c:v>Febrero</c:v>
                </c:pt>
                <c:pt idx="2">
                  <c:v>Marzo</c:v>
                </c:pt>
                <c:pt idx="3">
                  <c:v>Abril</c:v>
                </c:pt>
                <c:pt idx="4">
                  <c:v>Mayo</c:v>
                </c:pt>
                <c:pt idx="5">
                  <c:v>Junio</c:v>
                </c:pt>
                <c:pt idx="6">
                  <c:v>Julio</c:v>
                </c:pt>
                <c:pt idx="7">
                  <c:v>Agosto</c:v>
                </c:pt>
                <c:pt idx="8">
                  <c:v>Septiembre</c:v>
                </c:pt>
                <c:pt idx="9">
                  <c:v> Octubre </c:v>
                </c:pt>
                <c:pt idx="10">
                  <c:v> Noviembre </c:v>
                </c:pt>
                <c:pt idx="11">
                  <c:v> Diciembre </c:v>
                </c:pt>
              </c:strCache>
            </c:strRef>
          </c:cat>
          <c:val>
            <c:numRef>
              <c:f>'GRÁFICAS INGRESOS  2025'!$R$234:$AC$234</c:f>
              <c:numCache>
                <c:formatCode>_(* #,##0.00_);_(* \(#,##0.00\);_(* "-"??_);_(@_)</c:formatCode>
                <c:ptCount val="12"/>
                <c:pt idx="0">
                  <c:v>80513069</c:v>
                </c:pt>
              </c:numCache>
            </c:numRef>
          </c:val>
          <c:extLst>
            <c:ext xmlns:c16="http://schemas.microsoft.com/office/drawing/2014/chart" uri="{C3380CC4-5D6E-409C-BE32-E72D297353CC}">
              <c16:uniqueId val="{00000005-566F-4DE1-BC31-E4A0B6C1D1B5}"/>
            </c:ext>
          </c:extLst>
        </c:ser>
        <c:dLbls>
          <c:showLegendKey val="0"/>
          <c:showVal val="1"/>
          <c:showCatName val="0"/>
          <c:showSerName val="0"/>
          <c:showPercent val="0"/>
          <c:showBubbleSize val="0"/>
        </c:dLbls>
        <c:gapWidth val="65"/>
        <c:shape val="cylinder"/>
        <c:axId val="-1683290880"/>
        <c:axId val="-1683299584"/>
        <c:axId val="0"/>
      </c:bar3DChart>
      <c:catAx>
        <c:axId val="-1683290880"/>
        <c:scaling>
          <c:orientation val="minMax"/>
        </c:scaling>
        <c:delete val="0"/>
        <c:axPos val="b"/>
        <c:numFmt formatCode="General" sourceLinked="0"/>
        <c:majorTickMark val="none"/>
        <c:minorTickMark val="none"/>
        <c:tickLblPos val="nextTo"/>
        <c:spPr>
          <a:noFill/>
          <a:ln w="19050" cap="flat" cmpd="sng" algn="ctr">
            <a:solidFill>
              <a:schemeClr val="dk1">
                <a:lumMod val="75000"/>
                <a:lumOff val="25000"/>
              </a:schemeClr>
            </a:solidFill>
            <a:round/>
          </a:ln>
          <a:effectLst/>
        </c:spPr>
        <c:txPr>
          <a:bodyPr rot="-60000000" spcFirstLastPara="1" vertOverflow="ellipsis" vert="horz" wrap="square" anchor="ctr" anchorCtr="1"/>
          <a:lstStyle/>
          <a:p>
            <a:pPr>
              <a:defRPr sz="900" b="0" i="0" u="none" strike="noStrike" kern="1200" cap="all" baseline="0">
                <a:solidFill>
                  <a:schemeClr val="dk1">
                    <a:lumMod val="75000"/>
                    <a:lumOff val="25000"/>
                  </a:schemeClr>
                </a:solidFill>
                <a:latin typeface="+mn-lt"/>
                <a:ea typeface="+mn-ea"/>
                <a:cs typeface="+mn-cs"/>
              </a:defRPr>
            </a:pPr>
            <a:endParaRPr lang="es-MX"/>
          </a:p>
        </c:txPr>
        <c:crossAx val="-1683299584"/>
        <c:crosses val="autoZero"/>
        <c:auto val="1"/>
        <c:lblAlgn val="ctr"/>
        <c:lblOffset val="100"/>
        <c:noMultiLvlLbl val="0"/>
      </c:catAx>
      <c:valAx>
        <c:axId val="-1683299584"/>
        <c:scaling>
          <c:orientation val="minMax"/>
        </c:scaling>
        <c:delete val="0"/>
        <c:axPos val="l"/>
        <c:majorGridlines>
          <c:spPr>
            <a:ln w="9525" cap="flat" cmpd="sng" algn="ctr">
              <a:solidFill>
                <a:schemeClr val="dk1">
                  <a:lumMod val="15000"/>
                  <a:lumOff val="85000"/>
                </a:schemeClr>
              </a:solidFill>
              <a:round/>
            </a:ln>
            <a:effectLst/>
          </c:spPr>
        </c:majorGridlines>
        <c:numFmt formatCode="_(* #,##0.00_);_(* \(#,##0.00\);_(* &quot;-&quot;??_);_(@_)"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dk1">
                    <a:lumMod val="75000"/>
                    <a:lumOff val="25000"/>
                  </a:schemeClr>
                </a:solidFill>
                <a:latin typeface="+mn-lt"/>
                <a:ea typeface="+mn-ea"/>
                <a:cs typeface="+mn-cs"/>
              </a:defRPr>
            </a:pPr>
            <a:endParaRPr lang="es-MX"/>
          </a:p>
        </c:txPr>
        <c:crossAx val="-1683290880"/>
        <c:crosses val="autoZero"/>
        <c:crossBetween val="between"/>
      </c:valAx>
      <c:spPr>
        <a:noFill/>
        <a:ln>
          <a:noFill/>
        </a:ln>
        <a:effectLst/>
      </c:spPr>
    </c:plotArea>
    <c:plotVisOnly val="1"/>
    <c:dispBlanksAs val="gap"/>
    <c:showDLblsOverMax val="0"/>
  </c:chart>
  <c:spPr>
    <a:gradFill flip="none" rotWithShape="1">
      <a:gsLst>
        <a:gs pos="0">
          <a:schemeClr val="lt1"/>
        </a:gs>
        <a:gs pos="39000">
          <a:schemeClr val="lt1"/>
        </a:gs>
        <a:gs pos="100000">
          <a:schemeClr val="lt1">
            <a:lumMod val="75000"/>
          </a:schemeClr>
        </a:gs>
      </a:gsLst>
      <a:path path="circle">
        <a:fillToRect l="50000" t="-80000" r="50000" b="180000"/>
      </a:path>
      <a:tileRect/>
    </a:gradFill>
    <a:ln w="9525" cap="flat" cmpd="sng" algn="ctr">
      <a:solidFill>
        <a:schemeClr val="dk1">
          <a:lumMod val="25000"/>
          <a:lumOff val="75000"/>
        </a:schemeClr>
      </a:solidFill>
      <a:round/>
    </a:ln>
    <a:effectLst/>
  </c:spPr>
  <c:txPr>
    <a:bodyPr/>
    <a:lstStyle/>
    <a:p>
      <a:pPr>
        <a:defRPr/>
      </a:pPr>
      <a:endParaRPr lang="es-MX"/>
    </a:p>
  </c:txPr>
  <c:printSettings>
    <c:headerFooter/>
    <c:pageMargins b="0.75" l="0.7" r="0.7" t="0.75" header="0.3" footer="0.3"/>
    <c:pageSetup/>
  </c:printSettings>
</c:chartSpace>
</file>

<file path=xl/charts/chart2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4"/>
    </mc:Choice>
    <mc:Fallback>
      <c:style val="4"/>
    </mc:Fallback>
  </mc:AlternateContent>
  <c:chart>
    <c:title>
      <c:tx>
        <c:rich>
          <a:bodyPr/>
          <a:lstStyle/>
          <a:p>
            <a:pPr>
              <a:defRPr/>
            </a:pPr>
            <a:r>
              <a:rPr lang="en-US"/>
              <a:t>APORTACIONES</a:t>
            </a:r>
          </a:p>
        </c:rich>
      </c:tx>
      <c:overlay val="0"/>
    </c:title>
    <c:autoTitleDeleted val="0"/>
    <c:view3D>
      <c:rotX val="15"/>
      <c:rotY val="20"/>
      <c:rAngAx val="1"/>
    </c:view3D>
    <c:floor>
      <c:thickness val="0"/>
    </c:floor>
    <c:sideWall>
      <c:thickness val="0"/>
    </c:sideWall>
    <c:backWall>
      <c:thickness val="0"/>
    </c:backWall>
    <c:plotArea>
      <c:layout/>
      <c:bar3DChart>
        <c:barDir val="col"/>
        <c:grouping val="clustered"/>
        <c:varyColors val="0"/>
        <c:ser>
          <c:idx val="0"/>
          <c:order val="0"/>
          <c:tx>
            <c:strRef>
              <c:f>'GRÁFICAS INGRESOS  2025'!$A$256</c:f>
              <c:strCache>
                <c:ptCount val="1"/>
                <c:pt idx="0">
                  <c:v>4212 APORTACIONES</c:v>
                </c:pt>
              </c:strCache>
            </c:strRef>
          </c:tx>
          <c:invertIfNegative val="0"/>
          <c:dLbls>
            <c:dLbl>
              <c:idx val="2"/>
              <c:layout>
                <c:manualLayout>
                  <c:x val="4.9999999999999947E-2"/>
                  <c:y val="-1.3888888888888931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0D17-4FEC-B967-AB2FEB917637}"/>
                </c:ext>
              </c:extLst>
            </c:dLbl>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numRef>
              <c:f>'GRÁFICAS INGRESOS  2025'!$B$255:$N$255</c:f>
              <c:numCache>
                <c:formatCode>General</c:formatCode>
                <c:ptCount val="13"/>
                <c:pt idx="0">
                  <c:v>2013</c:v>
                </c:pt>
                <c:pt idx="1">
                  <c:v>2014</c:v>
                </c:pt>
                <c:pt idx="2">
                  <c:v>2015</c:v>
                </c:pt>
                <c:pt idx="3">
                  <c:v>2016</c:v>
                </c:pt>
                <c:pt idx="4">
                  <c:v>2017</c:v>
                </c:pt>
                <c:pt idx="5">
                  <c:v>2018</c:v>
                </c:pt>
                <c:pt idx="6">
                  <c:v>2019</c:v>
                </c:pt>
                <c:pt idx="7">
                  <c:v>2020</c:v>
                </c:pt>
                <c:pt idx="8">
                  <c:v>2021</c:v>
                </c:pt>
                <c:pt idx="9">
                  <c:v>2022</c:v>
                </c:pt>
                <c:pt idx="10">
                  <c:v>2023</c:v>
                </c:pt>
                <c:pt idx="11">
                  <c:v>2024</c:v>
                </c:pt>
                <c:pt idx="12">
                  <c:v>2025</c:v>
                </c:pt>
              </c:numCache>
            </c:numRef>
          </c:cat>
          <c:val>
            <c:numRef>
              <c:f>'GRÁFICAS INGRESOS  2025'!$B$256:$N$256</c:f>
              <c:numCache>
                <c:formatCode>_(* #,##0.00_);_(* \(#,##0.00\);_(* "-"??_);_(@_)</c:formatCode>
                <c:ptCount val="13"/>
                <c:pt idx="0">
                  <c:v>254371264.08000001</c:v>
                </c:pt>
                <c:pt idx="1">
                  <c:v>278778762.97000003</c:v>
                </c:pt>
                <c:pt idx="2">
                  <c:v>279687792.20999998</c:v>
                </c:pt>
                <c:pt idx="3">
                  <c:v>294574750.48000002</c:v>
                </c:pt>
                <c:pt idx="4">
                  <c:v>322856823.44</c:v>
                </c:pt>
                <c:pt idx="5">
                  <c:v>335815356.91000003</c:v>
                </c:pt>
                <c:pt idx="6">
                  <c:v>405034501.00000012</c:v>
                </c:pt>
                <c:pt idx="7">
                  <c:v>412153606.00999999</c:v>
                </c:pt>
                <c:pt idx="8">
                  <c:v>406652187.13999999</c:v>
                </c:pt>
                <c:pt idx="9">
                  <c:v>449438188</c:v>
                </c:pt>
                <c:pt idx="10">
                  <c:v>537046097</c:v>
                </c:pt>
                <c:pt idx="11">
                  <c:v>535354777.79000002</c:v>
                </c:pt>
                <c:pt idx="12">
                  <c:v>36761683.600000001</c:v>
                </c:pt>
              </c:numCache>
            </c:numRef>
          </c:val>
          <c:extLst>
            <c:ext xmlns:c16="http://schemas.microsoft.com/office/drawing/2014/chart" uri="{C3380CC4-5D6E-409C-BE32-E72D297353CC}">
              <c16:uniqueId val="{00000001-0D17-4FEC-B967-AB2FEB917637}"/>
            </c:ext>
          </c:extLst>
        </c:ser>
        <c:dLbls>
          <c:showLegendKey val="0"/>
          <c:showVal val="1"/>
          <c:showCatName val="0"/>
          <c:showSerName val="0"/>
          <c:showPercent val="0"/>
          <c:showBubbleSize val="0"/>
        </c:dLbls>
        <c:gapWidth val="150"/>
        <c:shape val="cylinder"/>
        <c:axId val="-1683300128"/>
        <c:axId val="-1683299040"/>
        <c:axId val="0"/>
      </c:bar3DChart>
      <c:catAx>
        <c:axId val="-1683300128"/>
        <c:scaling>
          <c:orientation val="minMax"/>
        </c:scaling>
        <c:delete val="0"/>
        <c:axPos val="b"/>
        <c:numFmt formatCode="General" sourceLinked="0"/>
        <c:majorTickMark val="none"/>
        <c:minorTickMark val="none"/>
        <c:tickLblPos val="nextTo"/>
        <c:crossAx val="-1683299040"/>
        <c:crosses val="autoZero"/>
        <c:auto val="1"/>
        <c:lblAlgn val="ctr"/>
        <c:lblOffset val="100"/>
        <c:noMultiLvlLbl val="0"/>
      </c:catAx>
      <c:valAx>
        <c:axId val="-1683299040"/>
        <c:scaling>
          <c:orientation val="minMax"/>
        </c:scaling>
        <c:delete val="1"/>
        <c:axPos val="l"/>
        <c:numFmt formatCode="_(* #,##0.00_);_(* \(#,##0.00\);_(* &quot;-&quot;??_);_(@_)" sourceLinked="1"/>
        <c:majorTickMark val="out"/>
        <c:minorTickMark val="none"/>
        <c:tickLblPos val="nextTo"/>
        <c:crossAx val="-1683300128"/>
        <c:crosses val="autoZero"/>
        <c:crossBetween val="between"/>
      </c:valAx>
    </c:plotArea>
    <c:plotVisOnly val="1"/>
    <c:dispBlanksAs val="gap"/>
    <c:showDLblsOverMax val="0"/>
  </c:chart>
  <c:printSettings>
    <c:headerFooter/>
    <c:pageMargins b="0.75" l="0.7" r="0.7" t="0.75" header="0.3" footer="0.3"/>
    <c:pageSetup/>
  </c:printSettings>
</c:chartSpace>
</file>

<file path=xl/charts/chart2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8"/>
    </mc:Choice>
    <mc:Fallback>
      <c:style val="8"/>
    </mc:Fallback>
  </mc:AlternateContent>
  <c:chart>
    <c:title>
      <c:tx>
        <c:rich>
          <a:bodyPr rot="0" spcFirstLastPara="1" vertOverflow="ellipsis" vert="horz" wrap="square" anchor="ctr" anchorCtr="1"/>
          <a:lstStyle/>
          <a:p>
            <a:pPr>
              <a:defRPr sz="1800" b="1" i="0" u="none" strike="noStrike" kern="1200" baseline="0">
                <a:solidFill>
                  <a:schemeClr val="dk1">
                    <a:lumMod val="75000"/>
                    <a:lumOff val="25000"/>
                  </a:schemeClr>
                </a:solidFill>
                <a:latin typeface="+mn-lt"/>
                <a:ea typeface="+mn-ea"/>
                <a:cs typeface="+mn-cs"/>
              </a:defRPr>
            </a:pPr>
            <a:r>
              <a:rPr lang="en-US"/>
              <a:t>APORTACIONES </a:t>
            </a:r>
          </a:p>
        </c:rich>
      </c:tx>
      <c:overlay val="0"/>
      <c:spPr>
        <a:noFill/>
        <a:ln>
          <a:noFill/>
        </a:ln>
        <a:effectLst/>
      </c:spPr>
      <c:txPr>
        <a:bodyPr rot="0" spcFirstLastPara="1" vertOverflow="ellipsis" vert="horz" wrap="square" anchor="ctr" anchorCtr="1"/>
        <a:lstStyle/>
        <a:p>
          <a:pPr>
            <a:defRPr sz="1800" b="1" i="0" u="none" strike="noStrike" kern="1200" baseline="0">
              <a:solidFill>
                <a:schemeClr val="dk1">
                  <a:lumMod val="75000"/>
                  <a:lumOff val="25000"/>
                </a:schemeClr>
              </a:solidFill>
              <a:latin typeface="+mn-lt"/>
              <a:ea typeface="+mn-ea"/>
              <a:cs typeface="+mn-cs"/>
            </a:defRPr>
          </a:pPr>
          <a:endParaRPr lang="es-MX"/>
        </a:p>
      </c:txPr>
    </c:title>
    <c:autoTitleDeleted val="0"/>
    <c:view3D>
      <c:rotX val="0"/>
      <c:rotY val="0"/>
      <c:depthPercent val="60"/>
      <c:rAngAx val="0"/>
      <c:perspective val="100"/>
    </c:view3D>
    <c:floor>
      <c:thickness val="0"/>
      <c:spPr>
        <a:solidFill>
          <a:schemeClr val="lt1">
            <a:lumMod val="95000"/>
          </a:schemeClr>
        </a:solidFill>
        <a:ln>
          <a:noFill/>
        </a:ln>
        <a:effectLst/>
        <a:sp3d/>
      </c:spPr>
    </c:floor>
    <c:sideWall>
      <c:thickness val="0"/>
      <c:spPr>
        <a:noFill/>
        <a:ln>
          <a:noFill/>
        </a:ln>
        <a:effectLst/>
        <a:sp3d/>
      </c:spPr>
    </c:sideWall>
    <c:backWall>
      <c:thickness val="0"/>
      <c:spPr>
        <a:noFill/>
        <a:ln>
          <a:noFill/>
        </a:ln>
        <a:effectLst/>
        <a:sp3d/>
      </c:spPr>
    </c:backWall>
    <c:plotArea>
      <c:layout/>
      <c:bar3DChart>
        <c:barDir val="col"/>
        <c:grouping val="clustered"/>
        <c:varyColors val="0"/>
        <c:ser>
          <c:idx val="0"/>
          <c:order val="0"/>
          <c:spPr>
            <a:solidFill>
              <a:schemeClr val="accent6">
                <a:alpha val="85000"/>
              </a:schemeClr>
            </a:solidFill>
            <a:ln w="9525" cap="flat" cmpd="sng" algn="ctr">
              <a:solidFill>
                <a:schemeClr val="accent6">
                  <a:lumMod val="75000"/>
                </a:schemeClr>
              </a:solidFill>
              <a:round/>
            </a:ln>
            <a:effectLst/>
            <a:sp3d contourW="9525">
              <a:contourClr>
                <a:schemeClr val="accent6">
                  <a:lumMod val="75000"/>
                </a:schemeClr>
              </a:contourClr>
            </a:sp3d>
          </c:spPr>
          <c:invertIfNegative val="0"/>
          <c:dLbls>
            <c:dLbl>
              <c:idx val="0"/>
              <c:delete val="1"/>
              <c:extLst>
                <c:ext xmlns:c15="http://schemas.microsoft.com/office/drawing/2012/chart" uri="{CE6537A1-D6FC-4f65-9D91-7224C49458BB}"/>
                <c:ext xmlns:c16="http://schemas.microsoft.com/office/drawing/2014/chart" uri="{C3380CC4-5D6E-409C-BE32-E72D297353CC}">
                  <c16:uniqueId val="{00000000-7C1D-4FE1-B27B-039BA382548C}"/>
                </c:ext>
              </c:extLst>
            </c:dLbl>
            <c:dLbl>
              <c:idx val="1"/>
              <c:delete val="1"/>
              <c:extLst>
                <c:ext xmlns:c15="http://schemas.microsoft.com/office/drawing/2012/chart" uri="{CE6537A1-D6FC-4f65-9D91-7224C49458BB}"/>
                <c:ext xmlns:c16="http://schemas.microsoft.com/office/drawing/2014/chart" uri="{C3380CC4-5D6E-409C-BE32-E72D297353CC}">
                  <c16:uniqueId val="{00000001-7C1D-4FE1-B27B-039BA382548C}"/>
                </c:ext>
              </c:extLst>
            </c:dLbl>
            <c:dLbl>
              <c:idx val="2"/>
              <c:delete val="1"/>
              <c:extLst>
                <c:ext xmlns:c15="http://schemas.microsoft.com/office/drawing/2012/chart" uri="{CE6537A1-D6FC-4f65-9D91-7224C49458BB}"/>
                <c:ext xmlns:c16="http://schemas.microsoft.com/office/drawing/2014/chart" uri="{C3380CC4-5D6E-409C-BE32-E72D297353CC}">
                  <c16:uniqueId val="{00000002-7C1D-4FE1-B27B-039BA382548C}"/>
                </c:ext>
              </c:extLst>
            </c:dLbl>
            <c:dLbl>
              <c:idx val="3"/>
              <c:layout>
                <c:manualLayout>
                  <c:x val="0.12955991889824864"/>
                  <c:y val="-2.8503202833911494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7C1D-4FE1-B27B-039BA382548C}"/>
                </c:ext>
              </c:extLst>
            </c:dLbl>
            <c:dLbl>
              <c:idx val="4"/>
              <c:delete val="1"/>
              <c:extLst>
                <c:ext xmlns:c15="http://schemas.microsoft.com/office/drawing/2012/chart" uri="{CE6537A1-D6FC-4f65-9D91-7224C49458BB}"/>
                <c:ext xmlns:c16="http://schemas.microsoft.com/office/drawing/2014/chart" uri="{C3380CC4-5D6E-409C-BE32-E72D297353CC}">
                  <c16:uniqueId val="{00000004-7C1D-4FE1-B27B-039BA382548C}"/>
                </c:ext>
              </c:extLst>
            </c:dLbl>
            <c:dLbl>
              <c:idx val="5"/>
              <c:delete val="1"/>
              <c:extLst>
                <c:ext xmlns:c15="http://schemas.microsoft.com/office/drawing/2012/chart" uri="{CE6537A1-D6FC-4f65-9D91-7224C49458BB}"/>
                <c:ext xmlns:c16="http://schemas.microsoft.com/office/drawing/2014/chart" uri="{C3380CC4-5D6E-409C-BE32-E72D297353CC}">
                  <c16:uniqueId val="{00000005-7C1D-4FE1-B27B-039BA382548C}"/>
                </c:ext>
              </c:extLst>
            </c:dLbl>
            <c:dLbl>
              <c:idx val="6"/>
              <c:delete val="1"/>
              <c:extLst>
                <c:ext xmlns:c15="http://schemas.microsoft.com/office/drawing/2012/chart" uri="{CE6537A1-D6FC-4f65-9D91-7224C49458BB}"/>
                <c:ext xmlns:c16="http://schemas.microsoft.com/office/drawing/2014/chart" uri="{C3380CC4-5D6E-409C-BE32-E72D297353CC}">
                  <c16:uniqueId val="{00000006-7C1D-4FE1-B27B-039BA382548C}"/>
                </c:ext>
              </c:extLst>
            </c:dLbl>
            <c:dLbl>
              <c:idx val="7"/>
              <c:delete val="1"/>
              <c:extLst>
                <c:ext xmlns:c15="http://schemas.microsoft.com/office/drawing/2012/chart" uri="{CE6537A1-D6FC-4f65-9D91-7224C49458BB}"/>
                <c:ext xmlns:c16="http://schemas.microsoft.com/office/drawing/2014/chart" uri="{C3380CC4-5D6E-409C-BE32-E72D297353CC}">
                  <c16:uniqueId val="{00000007-7C1D-4FE1-B27B-039BA382548C}"/>
                </c:ext>
              </c:extLst>
            </c:dLbl>
            <c:dLbl>
              <c:idx val="8"/>
              <c:delete val="1"/>
              <c:extLst>
                <c:ext xmlns:c15="http://schemas.microsoft.com/office/drawing/2012/chart" uri="{CE6537A1-D6FC-4f65-9D91-7224C49458BB}"/>
                <c:ext xmlns:c16="http://schemas.microsoft.com/office/drawing/2014/chart" uri="{C3380CC4-5D6E-409C-BE32-E72D297353CC}">
                  <c16:uniqueId val="{00000008-7C1D-4FE1-B27B-039BA382548C}"/>
                </c:ext>
              </c:extLst>
            </c:dLbl>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dk1">
                        <a:lumMod val="75000"/>
                        <a:lumOff val="25000"/>
                      </a:schemeClr>
                    </a:solidFill>
                    <a:latin typeface="+mn-lt"/>
                    <a:ea typeface="+mn-ea"/>
                    <a:cs typeface="+mn-cs"/>
                  </a:defRPr>
                </a:pPr>
                <a:endParaRPr lang="es-MX"/>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'GRÁFICAS INGRESOS  2025'!$R$255:$AC$255</c:f>
              <c:strCache>
                <c:ptCount val="12"/>
                <c:pt idx="0">
                  <c:v>Enero</c:v>
                </c:pt>
                <c:pt idx="1">
                  <c:v>Febrero</c:v>
                </c:pt>
                <c:pt idx="2">
                  <c:v>Marzo</c:v>
                </c:pt>
                <c:pt idx="3">
                  <c:v>Abril</c:v>
                </c:pt>
                <c:pt idx="4">
                  <c:v>Mayo</c:v>
                </c:pt>
                <c:pt idx="5">
                  <c:v>Junio</c:v>
                </c:pt>
                <c:pt idx="6">
                  <c:v>Julio</c:v>
                </c:pt>
                <c:pt idx="7">
                  <c:v>Agosto</c:v>
                </c:pt>
                <c:pt idx="8">
                  <c:v>Septiembre</c:v>
                </c:pt>
                <c:pt idx="9">
                  <c:v> Octubre </c:v>
                </c:pt>
                <c:pt idx="10">
                  <c:v> Noviembre </c:v>
                </c:pt>
                <c:pt idx="11">
                  <c:v> Diciembre </c:v>
                </c:pt>
              </c:strCache>
            </c:strRef>
          </c:cat>
          <c:val>
            <c:numRef>
              <c:f>'GRÁFICAS INGRESOS  2025'!$R$256:$AC$256</c:f>
              <c:numCache>
                <c:formatCode>_(* #,##0.00_);_(* \(#,##0.00\);_(* "-"??_);_(@_)</c:formatCode>
                <c:ptCount val="12"/>
                <c:pt idx="0">
                  <c:v>36761683.600000001</c:v>
                </c:pt>
              </c:numCache>
            </c:numRef>
          </c:val>
          <c:extLst>
            <c:ext xmlns:c16="http://schemas.microsoft.com/office/drawing/2014/chart" uri="{C3380CC4-5D6E-409C-BE32-E72D297353CC}">
              <c16:uniqueId val="{00000009-7C1D-4FE1-B27B-039BA382548C}"/>
            </c:ext>
          </c:extLst>
        </c:ser>
        <c:dLbls>
          <c:showLegendKey val="0"/>
          <c:showVal val="1"/>
          <c:showCatName val="0"/>
          <c:showSerName val="0"/>
          <c:showPercent val="0"/>
          <c:showBubbleSize val="0"/>
        </c:dLbls>
        <c:gapWidth val="65"/>
        <c:shape val="cylinder"/>
        <c:axId val="-1683298496"/>
        <c:axId val="-1683297408"/>
        <c:axId val="0"/>
      </c:bar3DChart>
      <c:catAx>
        <c:axId val="-1683298496"/>
        <c:scaling>
          <c:orientation val="minMax"/>
        </c:scaling>
        <c:delete val="0"/>
        <c:axPos val="b"/>
        <c:numFmt formatCode="General" sourceLinked="0"/>
        <c:majorTickMark val="none"/>
        <c:minorTickMark val="none"/>
        <c:tickLblPos val="nextTo"/>
        <c:spPr>
          <a:noFill/>
          <a:ln w="19050" cap="flat" cmpd="sng" algn="ctr">
            <a:solidFill>
              <a:schemeClr val="dk1">
                <a:lumMod val="75000"/>
                <a:lumOff val="25000"/>
              </a:schemeClr>
            </a:solidFill>
            <a:round/>
          </a:ln>
          <a:effectLst/>
        </c:spPr>
        <c:txPr>
          <a:bodyPr rot="-60000000" spcFirstLastPara="1" vertOverflow="ellipsis" vert="horz" wrap="square" anchor="ctr" anchorCtr="1"/>
          <a:lstStyle/>
          <a:p>
            <a:pPr>
              <a:defRPr sz="900" b="0" i="0" u="none" strike="noStrike" kern="1200" cap="all" baseline="0">
                <a:solidFill>
                  <a:schemeClr val="dk1">
                    <a:lumMod val="75000"/>
                    <a:lumOff val="25000"/>
                  </a:schemeClr>
                </a:solidFill>
                <a:latin typeface="+mn-lt"/>
                <a:ea typeface="+mn-ea"/>
                <a:cs typeface="+mn-cs"/>
              </a:defRPr>
            </a:pPr>
            <a:endParaRPr lang="es-MX"/>
          </a:p>
        </c:txPr>
        <c:crossAx val="-1683297408"/>
        <c:crosses val="autoZero"/>
        <c:auto val="1"/>
        <c:lblAlgn val="ctr"/>
        <c:lblOffset val="100"/>
        <c:noMultiLvlLbl val="0"/>
      </c:catAx>
      <c:valAx>
        <c:axId val="-1683297408"/>
        <c:scaling>
          <c:orientation val="minMax"/>
        </c:scaling>
        <c:delete val="0"/>
        <c:axPos val="l"/>
        <c:majorGridlines>
          <c:spPr>
            <a:ln w="9525" cap="flat" cmpd="sng" algn="ctr">
              <a:solidFill>
                <a:schemeClr val="dk1">
                  <a:lumMod val="15000"/>
                  <a:lumOff val="85000"/>
                </a:schemeClr>
              </a:solidFill>
              <a:round/>
            </a:ln>
            <a:effectLst/>
          </c:spPr>
        </c:majorGridlines>
        <c:numFmt formatCode="_(* #,##0.00_);_(* \(#,##0.00\);_(* &quot;-&quot;??_);_(@_)"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dk1">
                    <a:lumMod val="75000"/>
                    <a:lumOff val="25000"/>
                  </a:schemeClr>
                </a:solidFill>
                <a:latin typeface="+mn-lt"/>
                <a:ea typeface="+mn-ea"/>
                <a:cs typeface="+mn-cs"/>
              </a:defRPr>
            </a:pPr>
            <a:endParaRPr lang="es-MX"/>
          </a:p>
        </c:txPr>
        <c:crossAx val="-1683298496"/>
        <c:crosses val="autoZero"/>
        <c:crossBetween val="between"/>
      </c:valAx>
      <c:spPr>
        <a:noFill/>
        <a:ln>
          <a:noFill/>
        </a:ln>
        <a:effectLst/>
      </c:spPr>
    </c:plotArea>
    <c:plotVisOnly val="1"/>
    <c:dispBlanksAs val="gap"/>
    <c:showDLblsOverMax val="0"/>
  </c:chart>
  <c:spPr>
    <a:gradFill flip="none" rotWithShape="1">
      <a:gsLst>
        <a:gs pos="0">
          <a:schemeClr val="lt1"/>
        </a:gs>
        <a:gs pos="39000">
          <a:schemeClr val="lt1"/>
        </a:gs>
        <a:gs pos="100000">
          <a:schemeClr val="lt1">
            <a:lumMod val="75000"/>
          </a:schemeClr>
        </a:gs>
      </a:gsLst>
      <a:path path="circle">
        <a:fillToRect l="50000" t="-80000" r="50000" b="180000"/>
      </a:path>
      <a:tileRect/>
    </a:gradFill>
    <a:ln w="9525" cap="flat" cmpd="sng" algn="ctr">
      <a:solidFill>
        <a:schemeClr val="dk1">
          <a:lumMod val="25000"/>
          <a:lumOff val="75000"/>
        </a:schemeClr>
      </a:solidFill>
      <a:round/>
    </a:ln>
    <a:effectLst/>
  </c:spPr>
  <c:txPr>
    <a:bodyPr/>
    <a:lstStyle/>
    <a:p>
      <a:pPr>
        <a:defRPr/>
      </a:pPr>
      <a:endParaRPr lang="es-MX"/>
    </a:p>
  </c:txPr>
  <c:printSettings>
    <c:headerFooter/>
    <c:pageMargins b="0.75" l="0.7" r="0.7" t="0.75" header="0.3" footer="0.3"/>
    <c:pageSetup/>
  </c:printSettings>
</c:chartSpace>
</file>

<file path=xl/charts/chart2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4"/>
    </mc:Choice>
    <mc:Fallback>
      <c:style val="4"/>
    </mc:Fallback>
  </mc:AlternateContent>
  <c:chart>
    <c:title>
      <c:tx>
        <c:rich>
          <a:bodyPr/>
          <a:lstStyle/>
          <a:p>
            <a:pPr>
              <a:defRPr/>
            </a:pPr>
            <a:r>
              <a:rPr lang="en-US"/>
              <a:t>CONVENIOS</a:t>
            </a:r>
          </a:p>
        </c:rich>
      </c:tx>
      <c:layout>
        <c:manualLayout>
          <c:xMode val="edge"/>
          <c:yMode val="edge"/>
          <c:x val="0.31561111111111112"/>
          <c:y val="3.2407407407407406E-2"/>
        </c:manualLayout>
      </c:layout>
      <c:overlay val="0"/>
    </c:title>
    <c:autoTitleDeleted val="0"/>
    <c:view3D>
      <c:rotX val="15"/>
      <c:rotY val="20"/>
      <c:rAngAx val="1"/>
    </c:view3D>
    <c:floor>
      <c:thickness val="0"/>
    </c:floor>
    <c:sideWall>
      <c:thickness val="0"/>
    </c:sideWall>
    <c:backWall>
      <c:thickness val="0"/>
    </c:backWall>
    <c:plotArea>
      <c:layout/>
      <c:bar3DChart>
        <c:barDir val="col"/>
        <c:grouping val="clustered"/>
        <c:varyColors val="0"/>
        <c:ser>
          <c:idx val="0"/>
          <c:order val="0"/>
          <c:tx>
            <c:strRef>
              <c:f>'GRÁFICAS INGRESOS  2025'!$A$275</c:f>
              <c:strCache>
                <c:ptCount val="1"/>
                <c:pt idx="0">
                  <c:v>4213 CONVENIOS</c:v>
                </c:pt>
              </c:strCache>
            </c:strRef>
          </c:tx>
          <c:invertIfNegative val="0"/>
          <c:dLbls>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numRef>
              <c:f>'GRÁFICAS INGRESOS  2025'!$B$274:$N$274</c:f>
              <c:numCache>
                <c:formatCode>General</c:formatCode>
                <c:ptCount val="13"/>
                <c:pt idx="0">
                  <c:v>2013</c:v>
                </c:pt>
                <c:pt idx="1">
                  <c:v>2014</c:v>
                </c:pt>
                <c:pt idx="2">
                  <c:v>2015</c:v>
                </c:pt>
                <c:pt idx="3">
                  <c:v>2016</c:v>
                </c:pt>
                <c:pt idx="4">
                  <c:v>2017</c:v>
                </c:pt>
                <c:pt idx="5">
                  <c:v>2018</c:v>
                </c:pt>
                <c:pt idx="6">
                  <c:v>2019</c:v>
                </c:pt>
                <c:pt idx="7">
                  <c:v>2020</c:v>
                </c:pt>
                <c:pt idx="8">
                  <c:v>2021</c:v>
                </c:pt>
                <c:pt idx="9">
                  <c:v>2022</c:v>
                </c:pt>
                <c:pt idx="10">
                  <c:v>2023</c:v>
                </c:pt>
                <c:pt idx="11">
                  <c:v>2024</c:v>
                </c:pt>
                <c:pt idx="12">
                  <c:v>2025</c:v>
                </c:pt>
              </c:numCache>
            </c:numRef>
          </c:cat>
          <c:val>
            <c:numRef>
              <c:f>'GRÁFICAS INGRESOS  2025'!$B$275:$N$275</c:f>
              <c:numCache>
                <c:formatCode>_(* #,##0.00_);_(* \(#,##0.00\);_(* "-"??_);_(@_)</c:formatCode>
                <c:ptCount val="13"/>
                <c:pt idx="0">
                  <c:v>5062140.67</c:v>
                </c:pt>
                <c:pt idx="1">
                  <c:v>44579698.009999998</c:v>
                </c:pt>
                <c:pt idx="2">
                  <c:v>23371124.670000002</c:v>
                </c:pt>
                <c:pt idx="3">
                  <c:v>184636325.13</c:v>
                </c:pt>
                <c:pt idx="4">
                  <c:v>230324679.44999999</c:v>
                </c:pt>
                <c:pt idx="5">
                  <c:v>57448617.659999996</c:v>
                </c:pt>
                <c:pt idx="6">
                  <c:v>53744338.530000001</c:v>
                </c:pt>
                <c:pt idx="7">
                  <c:v>18315816.939999998</c:v>
                </c:pt>
                <c:pt idx="8">
                  <c:v>2428573.9400000004</c:v>
                </c:pt>
                <c:pt idx="9">
                  <c:v>55270555.590000004</c:v>
                </c:pt>
                <c:pt idx="10">
                  <c:v>82756386.079999998</c:v>
                </c:pt>
                <c:pt idx="11">
                  <c:v>94722712.139999986</c:v>
                </c:pt>
                <c:pt idx="12">
                  <c:v>465563.76</c:v>
                </c:pt>
              </c:numCache>
            </c:numRef>
          </c:val>
          <c:extLst>
            <c:ext xmlns:c16="http://schemas.microsoft.com/office/drawing/2014/chart" uri="{C3380CC4-5D6E-409C-BE32-E72D297353CC}">
              <c16:uniqueId val="{00000000-332A-443C-B0A2-4348609F69D6}"/>
            </c:ext>
          </c:extLst>
        </c:ser>
        <c:dLbls>
          <c:showLegendKey val="0"/>
          <c:showVal val="1"/>
          <c:showCatName val="0"/>
          <c:showSerName val="0"/>
          <c:showPercent val="0"/>
          <c:showBubbleSize val="0"/>
        </c:dLbls>
        <c:gapWidth val="150"/>
        <c:shape val="cylinder"/>
        <c:axId val="-1683288160"/>
        <c:axId val="-1683296864"/>
        <c:axId val="0"/>
      </c:bar3DChart>
      <c:catAx>
        <c:axId val="-1683288160"/>
        <c:scaling>
          <c:orientation val="minMax"/>
        </c:scaling>
        <c:delete val="0"/>
        <c:axPos val="b"/>
        <c:numFmt formatCode="General" sourceLinked="0"/>
        <c:majorTickMark val="none"/>
        <c:minorTickMark val="none"/>
        <c:tickLblPos val="nextTo"/>
        <c:crossAx val="-1683296864"/>
        <c:crosses val="autoZero"/>
        <c:auto val="1"/>
        <c:lblAlgn val="ctr"/>
        <c:lblOffset val="100"/>
        <c:noMultiLvlLbl val="0"/>
      </c:catAx>
      <c:valAx>
        <c:axId val="-1683296864"/>
        <c:scaling>
          <c:orientation val="minMax"/>
        </c:scaling>
        <c:delete val="1"/>
        <c:axPos val="l"/>
        <c:numFmt formatCode="_(* #,##0.00_);_(* \(#,##0.00\);_(* &quot;-&quot;??_);_(@_)" sourceLinked="1"/>
        <c:majorTickMark val="out"/>
        <c:minorTickMark val="none"/>
        <c:tickLblPos val="nextTo"/>
        <c:crossAx val="-1683288160"/>
        <c:crosses val="autoZero"/>
        <c:crossBetween val="between"/>
      </c:valAx>
    </c:plotArea>
    <c:plotVisOnly val="1"/>
    <c:dispBlanksAs val="gap"/>
    <c:showDLblsOverMax val="0"/>
  </c:chart>
  <c:printSettings>
    <c:headerFooter/>
    <c:pageMargins b="0.75" l="0.7" r="0.7" t="0.75" header="0.3" footer="0.3"/>
    <c:pageSetup/>
  </c:printSettings>
</c:chartSpace>
</file>

<file path=xl/charts/chart2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4"/>
    </mc:Choice>
    <mc:Fallback>
      <c:style val="4"/>
    </mc:Fallback>
  </mc:AlternateContent>
  <c:chart>
    <c:title>
      <c:tx>
        <c:rich>
          <a:bodyPr/>
          <a:lstStyle/>
          <a:p>
            <a:pPr>
              <a:defRPr/>
            </a:pPr>
            <a:r>
              <a:rPr lang="en-US"/>
              <a:t> SUBSIDIOS Y SUBVENCIONES</a:t>
            </a:r>
          </a:p>
        </c:rich>
      </c:tx>
      <c:overlay val="0"/>
    </c:title>
    <c:autoTitleDeleted val="0"/>
    <c:view3D>
      <c:rotX val="15"/>
      <c:rotY val="20"/>
      <c:rAngAx val="1"/>
    </c:view3D>
    <c:floor>
      <c:thickness val="0"/>
    </c:floor>
    <c:sideWall>
      <c:thickness val="0"/>
    </c:sideWall>
    <c:backWall>
      <c:thickness val="0"/>
    </c:backWall>
    <c:plotArea>
      <c:layout>
        <c:manualLayout>
          <c:layoutTarget val="inner"/>
          <c:xMode val="edge"/>
          <c:yMode val="edge"/>
          <c:x val="1.2252852208762991E-2"/>
          <c:y val="0.1476694436942084"/>
          <c:w val="0.97549429558247402"/>
          <c:h val="0.78178823953074472"/>
        </c:manualLayout>
      </c:layout>
      <c:bar3DChart>
        <c:barDir val="col"/>
        <c:grouping val="clustered"/>
        <c:varyColors val="0"/>
        <c:ser>
          <c:idx val="0"/>
          <c:order val="0"/>
          <c:tx>
            <c:strRef>
              <c:f>'GRÁFICAS INGRESOS  2025'!$A$294</c:f>
              <c:strCache>
                <c:ptCount val="1"/>
                <c:pt idx="0">
                  <c:v>4223 SUBSIDIOS Y SUBVENCIONES</c:v>
                </c:pt>
              </c:strCache>
            </c:strRef>
          </c:tx>
          <c:invertIfNegative val="0"/>
          <c:dLbls>
            <c:dLbl>
              <c:idx val="1"/>
              <c:layout>
                <c:manualLayout>
                  <c:x val="4.1666666666666616E-2"/>
                  <c:y val="0"/>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14DB-4BCF-ABF6-62B94F74BCD3}"/>
                </c:ext>
              </c:extLst>
            </c:dLbl>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numRef>
              <c:f>'GRÁFICAS INGRESOS  2025'!$B$293:$N$293</c:f>
              <c:numCache>
                <c:formatCode>General</c:formatCode>
                <c:ptCount val="13"/>
                <c:pt idx="0">
                  <c:v>2013</c:v>
                </c:pt>
                <c:pt idx="1">
                  <c:v>2014</c:v>
                </c:pt>
                <c:pt idx="2">
                  <c:v>2015</c:v>
                </c:pt>
                <c:pt idx="3">
                  <c:v>2016</c:v>
                </c:pt>
                <c:pt idx="4">
                  <c:v>2017</c:v>
                </c:pt>
                <c:pt idx="5">
                  <c:v>2018</c:v>
                </c:pt>
                <c:pt idx="6">
                  <c:v>2019</c:v>
                </c:pt>
                <c:pt idx="7">
                  <c:v>2020</c:v>
                </c:pt>
                <c:pt idx="8">
                  <c:v>2021</c:v>
                </c:pt>
                <c:pt idx="9">
                  <c:v>2022</c:v>
                </c:pt>
                <c:pt idx="10">
                  <c:v>2023</c:v>
                </c:pt>
                <c:pt idx="11">
                  <c:v>2024</c:v>
                </c:pt>
                <c:pt idx="12">
                  <c:v>2025</c:v>
                </c:pt>
              </c:numCache>
            </c:numRef>
          </c:cat>
          <c:val>
            <c:numRef>
              <c:f>'GRÁFICAS INGRESOS  2025'!$B$294:$N$294</c:f>
              <c:numCache>
                <c:formatCode>_(* #,##0.00_);_(* \(#,##0.00\);_(* "-"??_);_(@_)</c:formatCode>
                <c:ptCount val="13"/>
                <c:pt idx="0">
                  <c:v>33321686.82</c:v>
                </c:pt>
                <c:pt idx="1">
                  <c:v>31807008.559999999</c:v>
                </c:pt>
                <c:pt idx="2">
                  <c:v>18876550.5</c:v>
                </c:pt>
                <c:pt idx="3">
                  <c:v>41815903.75</c:v>
                </c:pt>
                <c:pt idx="4">
                  <c:v>25132947.600000001</c:v>
                </c:pt>
                <c:pt idx="5">
                  <c:v>22619653.199999999</c:v>
                </c:pt>
                <c:pt idx="6">
                  <c:v>14912499</c:v>
                </c:pt>
                <c:pt idx="7">
                  <c:v>13232752</c:v>
                </c:pt>
                <c:pt idx="8">
                  <c:v>0</c:v>
                </c:pt>
                <c:pt idx="9">
                  <c:v>0</c:v>
                </c:pt>
                <c:pt idx="10">
                  <c:v>0</c:v>
                </c:pt>
                <c:pt idx="11">
                  <c:v>0</c:v>
                </c:pt>
                <c:pt idx="12">
                  <c:v>0</c:v>
                </c:pt>
              </c:numCache>
            </c:numRef>
          </c:val>
          <c:extLst>
            <c:ext xmlns:c16="http://schemas.microsoft.com/office/drawing/2014/chart" uri="{C3380CC4-5D6E-409C-BE32-E72D297353CC}">
              <c16:uniqueId val="{00000001-14DB-4BCF-ABF6-62B94F74BCD3}"/>
            </c:ext>
          </c:extLst>
        </c:ser>
        <c:dLbls>
          <c:showLegendKey val="0"/>
          <c:showVal val="1"/>
          <c:showCatName val="0"/>
          <c:showSerName val="0"/>
          <c:showPercent val="0"/>
          <c:showBubbleSize val="0"/>
        </c:dLbls>
        <c:gapWidth val="150"/>
        <c:shape val="cylinder"/>
        <c:axId val="-1683287616"/>
        <c:axId val="-1737495760"/>
        <c:axId val="0"/>
      </c:bar3DChart>
      <c:catAx>
        <c:axId val="-1683287616"/>
        <c:scaling>
          <c:orientation val="minMax"/>
        </c:scaling>
        <c:delete val="0"/>
        <c:axPos val="b"/>
        <c:numFmt formatCode="General" sourceLinked="0"/>
        <c:majorTickMark val="none"/>
        <c:minorTickMark val="none"/>
        <c:tickLblPos val="nextTo"/>
        <c:crossAx val="-1737495760"/>
        <c:crosses val="autoZero"/>
        <c:auto val="1"/>
        <c:lblAlgn val="ctr"/>
        <c:lblOffset val="100"/>
        <c:noMultiLvlLbl val="0"/>
      </c:catAx>
      <c:valAx>
        <c:axId val="-1737495760"/>
        <c:scaling>
          <c:orientation val="minMax"/>
        </c:scaling>
        <c:delete val="1"/>
        <c:axPos val="l"/>
        <c:numFmt formatCode="_(* #,##0.00_);_(* \(#,##0.00\);_(* &quot;-&quot;??_);_(@_)" sourceLinked="1"/>
        <c:majorTickMark val="out"/>
        <c:minorTickMark val="none"/>
        <c:tickLblPos val="nextTo"/>
        <c:crossAx val="-1683287616"/>
        <c:crosses val="autoZero"/>
        <c:crossBetween val="between"/>
      </c:valAx>
    </c:plotArea>
    <c:plotVisOnly val="1"/>
    <c:dispBlanksAs val="gap"/>
    <c:showDLblsOverMax val="0"/>
  </c:chart>
  <c:printSettings>
    <c:headerFooter/>
    <c:pageMargins b="0.75" l="0.7" r="0.7" t="0.75" header="0.3" footer="0.3"/>
    <c:pageSetup/>
  </c:printSettings>
</c:chartSpace>
</file>

<file path=xl/charts/chart3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8"/>
    </mc:Choice>
    <mc:Fallback>
      <c:style val="8"/>
    </mc:Fallback>
  </mc:AlternateContent>
  <c:chart>
    <c:title>
      <c:tx>
        <c:rich>
          <a:bodyPr rot="0" spcFirstLastPara="1" vertOverflow="ellipsis" vert="horz" wrap="square" anchor="ctr" anchorCtr="1"/>
          <a:lstStyle/>
          <a:p>
            <a:pPr>
              <a:defRPr sz="1800" b="1" i="0" u="none" strike="noStrike" kern="1200" baseline="0">
                <a:solidFill>
                  <a:schemeClr val="dk1">
                    <a:lumMod val="75000"/>
                    <a:lumOff val="25000"/>
                  </a:schemeClr>
                </a:solidFill>
                <a:latin typeface="+mn-lt"/>
                <a:ea typeface="+mn-ea"/>
                <a:cs typeface="+mn-cs"/>
              </a:defRPr>
            </a:pPr>
            <a:r>
              <a:rPr lang="en-US"/>
              <a:t> SUBSIDIOS Y SUBVENCIONES </a:t>
            </a:r>
          </a:p>
        </c:rich>
      </c:tx>
      <c:layout>
        <c:manualLayout>
          <c:xMode val="edge"/>
          <c:yMode val="edge"/>
          <c:x val="0.36707148347425056"/>
          <c:y val="1.1019286933555146E-2"/>
        </c:manualLayout>
      </c:layout>
      <c:overlay val="0"/>
      <c:spPr>
        <a:noFill/>
        <a:ln>
          <a:noFill/>
        </a:ln>
        <a:effectLst/>
      </c:spPr>
      <c:txPr>
        <a:bodyPr rot="0" spcFirstLastPara="1" vertOverflow="ellipsis" vert="horz" wrap="square" anchor="ctr" anchorCtr="1"/>
        <a:lstStyle/>
        <a:p>
          <a:pPr>
            <a:defRPr sz="1800" b="1" i="0" u="none" strike="noStrike" kern="1200" baseline="0">
              <a:solidFill>
                <a:schemeClr val="dk1">
                  <a:lumMod val="75000"/>
                  <a:lumOff val="25000"/>
                </a:schemeClr>
              </a:solidFill>
              <a:latin typeface="+mn-lt"/>
              <a:ea typeface="+mn-ea"/>
              <a:cs typeface="+mn-cs"/>
            </a:defRPr>
          </a:pPr>
          <a:endParaRPr lang="es-MX"/>
        </a:p>
      </c:txPr>
    </c:title>
    <c:autoTitleDeleted val="0"/>
    <c:view3D>
      <c:rotX val="0"/>
      <c:rotY val="0"/>
      <c:depthPercent val="60"/>
      <c:rAngAx val="0"/>
      <c:perspective val="100"/>
    </c:view3D>
    <c:floor>
      <c:thickness val="0"/>
      <c:spPr>
        <a:solidFill>
          <a:schemeClr val="lt1">
            <a:lumMod val="95000"/>
          </a:schemeClr>
        </a:solidFill>
        <a:ln>
          <a:noFill/>
        </a:ln>
        <a:effectLst/>
        <a:sp3d/>
      </c:spPr>
    </c:floor>
    <c:sideWall>
      <c:thickness val="0"/>
      <c:spPr>
        <a:noFill/>
        <a:ln>
          <a:noFill/>
        </a:ln>
        <a:effectLst/>
        <a:sp3d/>
      </c:spPr>
    </c:sideWall>
    <c:backWall>
      <c:thickness val="0"/>
      <c:spPr>
        <a:noFill/>
        <a:ln>
          <a:noFill/>
        </a:ln>
        <a:effectLst/>
        <a:sp3d/>
      </c:spPr>
    </c:backWall>
    <c:plotArea>
      <c:layout/>
      <c:bar3DChart>
        <c:barDir val="col"/>
        <c:grouping val="clustered"/>
        <c:varyColors val="0"/>
        <c:ser>
          <c:idx val="0"/>
          <c:order val="0"/>
          <c:tx>
            <c:strRef>
              <c:f>'GRÁFICAS INGRESOS  2025'!$A$294</c:f>
              <c:strCache>
                <c:ptCount val="1"/>
                <c:pt idx="0">
                  <c:v>4223 SUBSIDIOS Y SUBVENCIONES</c:v>
                </c:pt>
              </c:strCache>
            </c:strRef>
          </c:tx>
          <c:spPr>
            <a:solidFill>
              <a:schemeClr val="accent6">
                <a:alpha val="85000"/>
              </a:schemeClr>
            </a:solidFill>
            <a:ln w="9525" cap="flat" cmpd="sng" algn="ctr">
              <a:solidFill>
                <a:schemeClr val="accent6">
                  <a:lumMod val="75000"/>
                </a:schemeClr>
              </a:solidFill>
              <a:round/>
            </a:ln>
            <a:effectLst/>
            <a:sp3d contourW="9525">
              <a:contourClr>
                <a:schemeClr val="accent6">
                  <a:lumMod val="75000"/>
                </a:schemeClr>
              </a:contourClr>
            </a:sp3d>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dk1">
                        <a:lumMod val="75000"/>
                        <a:lumOff val="25000"/>
                      </a:schemeClr>
                    </a:solidFill>
                    <a:latin typeface="+mn-lt"/>
                    <a:ea typeface="+mn-ea"/>
                    <a:cs typeface="+mn-cs"/>
                  </a:defRPr>
                </a:pPr>
                <a:endParaRPr lang="es-MX"/>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('GRÁFICAS INGRESOS  2025'!$R$293:$Z$293,'GRÁFICAS INGRESOS  2025'!$AA$293:$AC$293)</c:f>
              <c:strCache>
                <c:ptCount val="12"/>
                <c:pt idx="0">
                  <c:v>Enero</c:v>
                </c:pt>
                <c:pt idx="1">
                  <c:v>Febrero</c:v>
                </c:pt>
                <c:pt idx="2">
                  <c:v>Marzo</c:v>
                </c:pt>
                <c:pt idx="3">
                  <c:v>Abril</c:v>
                </c:pt>
                <c:pt idx="4">
                  <c:v>Mayo</c:v>
                </c:pt>
                <c:pt idx="5">
                  <c:v>Junio</c:v>
                </c:pt>
                <c:pt idx="6">
                  <c:v>Julio</c:v>
                </c:pt>
                <c:pt idx="7">
                  <c:v>Agosto</c:v>
                </c:pt>
                <c:pt idx="8">
                  <c:v>Septiembre</c:v>
                </c:pt>
                <c:pt idx="9">
                  <c:v> Octubre </c:v>
                </c:pt>
                <c:pt idx="10">
                  <c:v> Noviembre </c:v>
                </c:pt>
                <c:pt idx="11">
                  <c:v> Diciembre </c:v>
                </c:pt>
              </c:strCache>
            </c:strRef>
          </c:cat>
          <c:val>
            <c:numRef>
              <c:f>('GRÁFICAS INGRESOS  2025'!$R$294:$Z$294,'GRÁFICAS INGRESOS  2025'!$AA$294:$AC$294)</c:f>
              <c:numCache>
                <c:formatCode>_(* #,##0.00_);_(* \(#,##0.00\);_(* "-"??_);_(@_)</c:formatCode>
                <c:ptCount val="12"/>
              </c:numCache>
            </c:numRef>
          </c:val>
          <c:extLst>
            <c:ext xmlns:c16="http://schemas.microsoft.com/office/drawing/2014/chart" uri="{C3380CC4-5D6E-409C-BE32-E72D297353CC}">
              <c16:uniqueId val="{00000000-497A-4FC9-9BCC-A2443452E643}"/>
            </c:ext>
          </c:extLst>
        </c:ser>
        <c:dLbls>
          <c:showLegendKey val="0"/>
          <c:showVal val="1"/>
          <c:showCatName val="0"/>
          <c:showSerName val="0"/>
          <c:showPercent val="0"/>
          <c:showBubbleSize val="0"/>
        </c:dLbls>
        <c:gapWidth val="65"/>
        <c:shape val="cylinder"/>
        <c:axId val="-1737493040"/>
        <c:axId val="-1737492496"/>
        <c:axId val="0"/>
      </c:bar3DChart>
      <c:catAx>
        <c:axId val="-1737493040"/>
        <c:scaling>
          <c:orientation val="minMax"/>
        </c:scaling>
        <c:delete val="0"/>
        <c:axPos val="b"/>
        <c:numFmt formatCode="General" sourceLinked="0"/>
        <c:majorTickMark val="none"/>
        <c:minorTickMark val="none"/>
        <c:tickLblPos val="nextTo"/>
        <c:spPr>
          <a:noFill/>
          <a:ln w="19050" cap="flat" cmpd="sng" algn="ctr">
            <a:solidFill>
              <a:schemeClr val="dk1">
                <a:lumMod val="75000"/>
                <a:lumOff val="25000"/>
              </a:schemeClr>
            </a:solidFill>
            <a:round/>
          </a:ln>
          <a:effectLst/>
        </c:spPr>
        <c:txPr>
          <a:bodyPr rot="-60000000" spcFirstLastPara="1" vertOverflow="ellipsis" vert="horz" wrap="square" anchor="ctr" anchorCtr="1"/>
          <a:lstStyle/>
          <a:p>
            <a:pPr>
              <a:defRPr sz="900" b="0" i="0" u="none" strike="noStrike" kern="1200" cap="all" baseline="0">
                <a:solidFill>
                  <a:schemeClr val="dk1">
                    <a:lumMod val="75000"/>
                    <a:lumOff val="25000"/>
                  </a:schemeClr>
                </a:solidFill>
                <a:latin typeface="+mn-lt"/>
                <a:ea typeface="+mn-ea"/>
                <a:cs typeface="+mn-cs"/>
              </a:defRPr>
            </a:pPr>
            <a:endParaRPr lang="es-MX"/>
          </a:p>
        </c:txPr>
        <c:crossAx val="-1737492496"/>
        <c:crosses val="autoZero"/>
        <c:auto val="1"/>
        <c:lblAlgn val="ctr"/>
        <c:lblOffset val="100"/>
        <c:noMultiLvlLbl val="0"/>
      </c:catAx>
      <c:valAx>
        <c:axId val="-1737492496"/>
        <c:scaling>
          <c:orientation val="minMax"/>
        </c:scaling>
        <c:delete val="0"/>
        <c:axPos val="l"/>
        <c:majorGridlines>
          <c:spPr>
            <a:ln w="9525" cap="flat" cmpd="sng" algn="ctr">
              <a:solidFill>
                <a:schemeClr val="dk1">
                  <a:lumMod val="15000"/>
                  <a:lumOff val="85000"/>
                </a:schemeClr>
              </a:solidFill>
              <a:round/>
            </a:ln>
            <a:effectLst/>
          </c:spPr>
        </c:majorGridlines>
        <c:numFmt formatCode="_(* #,##0.00_);_(* \(#,##0.00\);_(* &quot;-&quot;??_);_(@_)"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dk1">
                    <a:lumMod val="75000"/>
                    <a:lumOff val="25000"/>
                  </a:schemeClr>
                </a:solidFill>
                <a:latin typeface="+mn-lt"/>
                <a:ea typeface="+mn-ea"/>
                <a:cs typeface="+mn-cs"/>
              </a:defRPr>
            </a:pPr>
            <a:endParaRPr lang="es-MX"/>
          </a:p>
        </c:txPr>
        <c:crossAx val="-1737493040"/>
        <c:crosses val="autoZero"/>
        <c:crossBetween val="between"/>
      </c:valAx>
      <c:spPr>
        <a:noFill/>
        <a:ln>
          <a:noFill/>
        </a:ln>
        <a:effectLst/>
      </c:spPr>
    </c:plotArea>
    <c:plotVisOnly val="1"/>
    <c:dispBlanksAs val="gap"/>
    <c:showDLblsOverMax val="0"/>
  </c:chart>
  <c:spPr>
    <a:gradFill flip="none" rotWithShape="1">
      <a:gsLst>
        <a:gs pos="0">
          <a:schemeClr val="lt1"/>
        </a:gs>
        <a:gs pos="39000">
          <a:schemeClr val="lt1"/>
        </a:gs>
        <a:gs pos="100000">
          <a:schemeClr val="lt1">
            <a:lumMod val="75000"/>
          </a:schemeClr>
        </a:gs>
      </a:gsLst>
      <a:path path="circle">
        <a:fillToRect l="50000" t="-80000" r="50000" b="180000"/>
      </a:path>
      <a:tileRect/>
    </a:gradFill>
    <a:ln w="9525" cap="flat" cmpd="sng" algn="ctr">
      <a:solidFill>
        <a:schemeClr val="dk1">
          <a:lumMod val="25000"/>
          <a:lumOff val="75000"/>
        </a:schemeClr>
      </a:solidFill>
      <a:round/>
    </a:ln>
    <a:effectLst/>
  </c:spPr>
  <c:txPr>
    <a:bodyPr/>
    <a:lstStyle/>
    <a:p>
      <a:pPr>
        <a:defRPr/>
      </a:pPr>
      <a:endParaRPr lang="es-MX"/>
    </a:p>
  </c:txPr>
  <c:printSettings>
    <c:headerFooter/>
    <c:pageMargins b="0.75" l="0.7" r="0.7" t="0.75" header="0.3" footer="0.3"/>
    <c:pageSetup/>
  </c:printSettings>
</c:chartSpace>
</file>

<file path=xl/charts/chart3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8"/>
    </mc:Choice>
    <mc:Fallback>
      <c:style val="8"/>
    </mc:Fallback>
  </mc:AlternateContent>
  <c:chart>
    <c:title>
      <c:tx>
        <c:rich>
          <a:bodyPr rot="0" spcFirstLastPara="1" vertOverflow="ellipsis" vert="horz" wrap="square" anchor="ctr" anchorCtr="1"/>
          <a:lstStyle/>
          <a:p>
            <a:pPr>
              <a:defRPr sz="1800" b="1" i="0" u="none" strike="noStrike" kern="1200" baseline="0">
                <a:solidFill>
                  <a:schemeClr val="dk1">
                    <a:lumMod val="75000"/>
                    <a:lumOff val="25000"/>
                  </a:schemeClr>
                </a:solidFill>
                <a:latin typeface="+mn-lt"/>
                <a:ea typeface="+mn-ea"/>
                <a:cs typeface="+mn-cs"/>
              </a:defRPr>
            </a:pPr>
            <a:r>
              <a:rPr lang="en-US"/>
              <a:t>CONVENIOS</a:t>
            </a:r>
          </a:p>
        </c:rich>
      </c:tx>
      <c:overlay val="0"/>
      <c:spPr>
        <a:noFill/>
        <a:ln>
          <a:noFill/>
        </a:ln>
        <a:effectLst/>
      </c:spPr>
      <c:txPr>
        <a:bodyPr rot="0" spcFirstLastPara="1" vertOverflow="ellipsis" vert="horz" wrap="square" anchor="ctr" anchorCtr="1"/>
        <a:lstStyle/>
        <a:p>
          <a:pPr>
            <a:defRPr sz="1800" b="1" i="0" u="none" strike="noStrike" kern="1200" baseline="0">
              <a:solidFill>
                <a:schemeClr val="dk1">
                  <a:lumMod val="75000"/>
                  <a:lumOff val="25000"/>
                </a:schemeClr>
              </a:solidFill>
              <a:latin typeface="+mn-lt"/>
              <a:ea typeface="+mn-ea"/>
              <a:cs typeface="+mn-cs"/>
            </a:defRPr>
          </a:pPr>
          <a:endParaRPr lang="es-MX"/>
        </a:p>
      </c:txPr>
    </c:title>
    <c:autoTitleDeleted val="0"/>
    <c:view3D>
      <c:rotX val="0"/>
      <c:rotY val="0"/>
      <c:depthPercent val="60"/>
      <c:rAngAx val="0"/>
      <c:perspective val="100"/>
    </c:view3D>
    <c:floor>
      <c:thickness val="0"/>
      <c:spPr>
        <a:solidFill>
          <a:schemeClr val="lt1">
            <a:lumMod val="95000"/>
          </a:schemeClr>
        </a:solidFill>
        <a:ln>
          <a:noFill/>
        </a:ln>
        <a:effectLst/>
        <a:sp3d/>
      </c:spPr>
    </c:floor>
    <c:sideWall>
      <c:thickness val="0"/>
      <c:spPr>
        <a:noFill/>
        <a:ln>
          <a:noFill/>
        </a:ln>
        <a:effectLst/>
        <a:sp3d/>
      </c:spPr>
    </c:sideWall>
    <c:backWall>
      <c:thickness val="0"/>
      <c:spPr>
        <a:noFill/>
        <a:ln>
          <a:noFill/>
        </a:ln>
        <a:effectLst/>
        <a:sp3d/>
      </c:spPr>
    </c:backWall>
    <c:plotArea>
      <c:layout/>
      <c:bar3DChart>
        <c:barDir val="col"/>
        <c:grouping val="clustered"/>
        <c:varyColors val="0"/>
        <c:ser>
          <c:idx val="0"/>
          <c:order val="0"/>
          <c:tx>
            <c:strRef>
              <c:f>'GRÁFICAS INGRESOS  2025'!$A$275</c:f>
              <c:strCache>
                <c:ptCount val="1"/>
                <c:pt idx="0">
                  <c:v>4213 CONVENIOS</c:v>
                </c:pt>
              </c:strCache>
            </c:strRef>
          </c:tx>
          <c:spPr>
            <a:solidFill>
              <a:schemeClr val="accent6">
                <a:alpha val="85000"/>
              </a:schemeClr>
            </a:solidFill>
            <a:ln w="9525" cap="flat" cmpd="sng" algn="ctr">
              <a:solidFill>
                <a:schemeClr val="accent6">
                  <a:lumMod val="75000"/>
                </a:schemeClr>
              </a:solidFill>
              <a:round/>
            </a:ln>
            <a:effectLst/>
            <a:sp3d contourW="9525">
              <a:contourClr>
                <a:schemeClr val="accent6">
                  <a:lumMod val="75000"/>
                </a:schemeClr>
              </a:contourClr>
            </a:sp3d>
          </c:spPr>
          <c:invertIfNegative val="0"/>
          <c:dLbls>
            <c:dLbl>
              <c:idx val="1"/>
              <c:layout>
                <c:manualLayout>
                  <c:x val="2.7777777777777779E-3"/>
                  <c:y val="-2.7777777777777776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CAC9-4735-9D71-1E4C2F1A9652}"/>
                </c:ext>
              </c:extLst>
            </c:dLbl>
            <c:dLbl>
              <c:idx val="2"/>
              <c:layout>
                <c:manualLayout>
                  <c:x val="1.6666666666666614E-2"/>
                  <c:y val="-7.407407407407407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CAC9-4735-9D71-1E4C2F1A9652}"/>
                </c:ext>
              </c:extLst>
            </c:dLbl>
            <c:dLbl>
              <c:idx val="4"/>
              <c:layout>
                <c:manualLayout>
                  <c:x val="0"/>
                  <c:y val="-2.7777777777777821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CAC9-4735-9D71-1E4C2F1A9652}"/>
                </c:ext>
              </c:extLst>
            </c:dLbl>
            <c:dLbl>
              <c:idx val="6"/>
              <c:layout>
                <c:manualLayout>
                  <c:x val="4.9549549549548445E-3"/>
                  <c:y val="-1.7515250720281286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CAC9-4735-9D71-1E4C2F1A9652}"/>
                </c:ext>
              </c:extLst>
            </c:dLbl>
            <c:dLbl>
              <c:idx val="8"/>
              <c:layout>
                <c:manualLayout>
                  <c:x val="-1.1561561561561672E-2"/>
                  <c:y val="-2.063982817261787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CAC9-4735-9D71-1E4C2F1A9652}"/>
                </c:ext>
              </c:extLst>
            </c:dLbl>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dk1">
                        <a:lumMod val="75000"/>
                        <a:lumOff val="25000"/>
                      </a:schemeClr>
                    </a:solidFill>
                    <a:latin typeface="+mn-lt"/>
                    <a:ea typeface="+mn-ea"/>
                    <a:cs typeface="+mn-cs"/>
                  </a:defRPr>
                </a:pPr>
                <a:endParaRPr lang="es-MX"/>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('GRÁFICAS INGRESOS  2025'!$R$274:$Z$274,'GRÁFICAS INGRESOS  2025'!$AA$274:$AC$274)</c:f>
              <c:strCache>
                <c:ptCount val="12"/>
                <c:pt idx="0">
                  <c:v>Enero</c:v>
                </c:pt>
                <c:pt idx="1">
                  <c:v>Febrero</c:v>
                </c:pt>
                <c:pt idx="2">
                  <c:v>Marzo</c:v>
                </c:pt>
                <c:pt idx="3">
                  <c:v>Abril</c:v>
                </c:pt>
                <c:pt idx="4">
                  <c:v>Mayo</c:v>
                </c:pt>
                <c:pt idx="5">
                  <c:v>Junio</c:v>
                </c:pt>
                <c:pt idx="6">
                  <c:v>Julio</c:v>
                </c:pt>
                <c:pt idx="7">
                  <c:v>Agosto</c:v>
                </c:pt>
                <c:pt idx="8">
                  <c:v>Septiembre</c:v>
                </c:pt>
                <c:pt idx="9">
                  <c:v> Octubre </c:v>
                </c:pt>
                <c:pt idx="10">
                  <c:v> Noviembre </c:v>
                </c:pt>
                <c:pt idx="11">
                  <c:v> Diciembre </c:v>
                </c:pt>
              </c:strCache>
            </c:strRef>
          </c:cat>
          <c:val>
            <c:numRef>
              <c:f>('GRÁFICAS INGRESOS  2025'!$R$275:$Z$275,'GRÁFICAS INGRESOS  2025'!$AA$275:$AC$275)</c:f>
              <c:numCache>
                <c:formatCode>_(* #,##0.00_);_(* \(#,##0.00\);_(* "-"??_);_(@_)</c:formatCode>
                <c:ptCount val="12"/>
                <c:pt idx="0">
                  <c:v>465563.76</c:v>
                </c:pt>
              </c:numCache>
            </c:numRef>
          </c:val>
          <c:extLst>
            <c:ext xmlns:c16="http://schemas.microsoft.com/office/drawing/2014/chart" uri="{C3380CC4-5D6E-409C-BE32-E72D297353CC}">
              <c16:uniqueId val="{00000005-CAC9-4735-9D71-1E4C2F1A9652}"/>
            </c:ext>
          </c:extLst>
        </c:ser>
        <c:dLbls>
          <c:showLegendKey val="0"/>
          <c:showVal val="1"/>
          <c:showCatName val="0"/>
          <c:showSerName val="0"/>
          <c:showPercent val="0"/>
          <c:showBubbleSize val="0"/>
        </c:dLbls>
        <c:gapWidth val="65"/>
        <c:shape val="cylinder"/>
        <c:axId val="-1737488144"/>
        <c:axId val="-1737485968"/>
        <c:axId val="0"/>
      </c:bar3DChart>
      <c:catAx>
        <c:axId val="-1737488144"/>
        <c:scaling>
          <c:orientation val="minMax"/>
        </c:scaling>
        <c:delete val="0"/>
        <c:axPos val="b"/>
        <c:numFmt formatCode="General" sourceLinked="0"/>
        <c:majorTickMark val="none"/>
        <c:minorTickMark val="none"/>
        <c:tickLblPos val="nextTo"/>
        <c:spPr>
          <a:noFill/>
          <a:ln w="19050" cap="flat" cmpd="sng" algn="ctr">
            <a:solidFill>
              <a:schemeClr val="dk1">
                <a:lumMod val="75000"/>
                <a:lumOff val="25000"/>
              </a:schemeClr>
            </a:solidFill>
            <a:round/>
          </a:ln>
          <a:effectLst/>
        </c:spPr>
        <c:txPr>
          <a:bodyPr rot="-60000000" spcFirstLastPara="1" vertOverflow="ellipsis" vert="horz" wrap="square" anchor="ctr" anchorCtr="1"/>
          <a:lstStyle/>
          <a:p>
            <a:pPr>
              <a:defRPr sz="900" b="0" i="0" u="none" strike="noStrike" kern="1200" cap="all" baseline="0">
                <a:solidFill>
                  <a:schemeClr val="dk1">
                    <a:lumMod val="75000"/>
                    <a:lumOff val="25000"/>
                  </a:schemeClr>
                </a:solidFill>
                <a:latin typeface="+mn-lt"/>
                <a:ea typeface="+mn-ea"/>
                <a:cs typeface="+mn-cs"/>
              </a:defRPr>
            </a:pPr>
            <a:endParaRPr lang="es-MX"/>
          </a:p>
        </c:txPr>
        <c:crossAx val="-1737485968"/>
        <c:crosses val="autoZero"/>
        <c:auto val="1"/>
        <c:lblAlgn val="ctr"/>
        <c:lblOffset val="100"/>
        <c:noMultiLvlLbl val="0"/>
      </c:catAx>
      <c:valAx>
        <c:axId val="-1737485968"/>
        <c:scaling>
          <c:orientation val="minMax"/>
        </c:scaling>
        <c:delete val="0"/>
        <c:axPos val="l"/>
        <c:majorGridlines>
          <c:spPr>
            <a:ln w="9525" cap="flat" cmpd="sng" algn="ctr">
              <a:solidFill>
                <a:schemeClr val="dk1">
                  <a:lumMod val="15000"/>
                  <a:lumOff val="85000"/>
                </a:schemeClr>
              </a:solidFill>
              <a:round/>
            </a:ln>
            <a:effectLst/>
          </c:spPr>
        </c:majorGridlines>
        <c:numFmt formatCode="_(* #,##0.00_);_(* \(#,##0.00\);_(* &quot;-&quot;??_);_(@_)"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dk1">
                    <a:lumMod val="75000"/>
                    <a:lumOff val="25000"/>
                  </a:schemeClr>
                </a:solidFill>
                <a:latin typeface="+mn-lt"/>
                <a:ea typeface="+mn-ea"/>
                <a:cs typeface="+mn-cs"/>
              </a:defRPr>
            </a:pPr>
            <a:endParaRPr lang="es-MX"/>
          </a:p>
        </c:txPr>
        <c:crossAx val="-1737488144"/>
        <c:crosses val="autoZero"/>
        <c:crossBetween val="between"/>
      </c:valAx>
      <c:spPr>
        <a:noFill/>
        <a:ln>
          <a:noFill/>
        </a:ln>
        <a:effectLst/>
      </c:spPr>
    </c:plotArea>
    <c:plotVisOnly val="1"/>
    <c:dispBlanksAs val="gap"/>
    <c:showDLblsOverMax val="0"/>
  </c:chart>
  <c:spPr>
    <a:gradFill flip="none" rotWithShape="1">
      <a:gsLst>
        <a:gs pos="0">
          <a:schemeClr val="lt1"/>
        </a:gs>
        <a:gs pos="39000">
          <a:schemeClr val="lt1"/>
        </a:gs>
        <a:gs pos="100000">
          <a:schemeClr val="lt1">
            <a:lumMod val="75000"/>
          </a:schemeClr>
        </a:gs>
      </a:gsLst>
      <a:path path="circle">
        <a:fillToRect l="50000" t="-80000" r="50000" b="180000"/>
      </a:path>
      <a:tileRect/>
    </a:gradFill>
    <a:ln w="9525" cap="flat" cmpd="sng" algn="ctr">
      <a:solidFill>
        <a:schemeClr val="dk1">
          <a:lumMod val="25000"/>
          <a:lumOff val="75000"/>
        </a:schemeClr>
      </a:solidFill>
      <a:round/>
    </a:ln>
    <a:effectLst/>
  </c:spPr>
  <c:txPr>
    <a:bodyPr/>
    <a:lstStyle/>
    <a:p>
      <a:pPr>
        <a:defRPr/>
      </a:pPr>
      <a:endParaRPr lang="es-MX"/>
    </a:p>
  </c:txPr>
  <c:printSettings>
    <c:headerFooter/>
    <c:pageMargins b="0.75" l="0.7" r="0.7" t="0.75" header="0.3" footer="0.3"/>
    <c:pageSetup/>
  </c:printSettings>
</c:chartSpace>
</file>

<file path=xl/charts/chart3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4"/>
    </mc:Choice>
    <mc:Fallback>
      <c:style val="4"/>
    </mc:Fallback>
  </mc:AlternateContent>
  <c:chart>
    <c:title>
      <c:overlay val="0"/>
    </c:title>
    <c:autoTitleDeleted val="0"/>
    <c:view3D>
      <c:rotX val="15"/>
      <c:rotY val="20"/>
      <c:rAngAx val="1"/>
    </c:view3D>
    <c:floor>
      <c:thickness val="0"/>
    </c:floor>
    <c:sideWall>
      <c:thickness val="0"/>
    </c:sideWall>
    <c:backWall>
      <c:thickness val="0"/>
    </c:backWall>
    <c:plotArea>
      <c:layout>
        <c:manualLayout>
          <c:layoutTarget val="inner"/>
          <c:xMode val="edge"/>
          <c:yMode val="edge"/>
          <c:x val="1.1162790697674419E-2"/>
          <c:y val="0.15944934233648145"/>
          <c:w val="0.9727131782945736"/>
          <c:h val="0.74538768124069965"/>
        </c:manualLayout>
      </c:layout>
      <c:bar3DChart>
        <c:barDir val="col"/>
        <c:grouping val="clustered"/>
        <c:varyColors val="0"/>
        <c:ser>
          <c:idx val="0"/>
          <c:order val="0"/>
          <c:tx>
            <c:strRef>
              <c:f>'GRÁFICAS INGRESOS  2025'!$A$334</c:f>
              <c:strCache>
                <c:ptCount val="1"/>
                <c:pt idx="0">
                  <c:v>SUMAN LOS INGRESOS</c:v>
                </c:pt>
              </c:strCache>
            </c:strRef>
          </c:tx>
          <c:invertIfNegative val="0"/>
          <c:dLbls>
            <c:dLbl>
              <c:idx val="1"/>
              <c:layout>
                <c:manualLayout>
                  <c:x val="4.0040046351870612E-3"/>
                  <c:y val="-1.3888888888888888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7F1E-41F5-B556-8A07DC2C282B}"/>
                </c:ext>
              </c:extLst>
            </c:dLbl>
            <c:dLbl>
              <c:idx val="2"/>
              <c:layout>
                <c:manualLayout>
                  <c:x val="2.0020023175935417E-2"/>
                  <c:y val="-1.3888888888888931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7F1E-41F5-B556-8A07DC2C282B}"/>
                </c:ext>
              </c:extLst>
            </c:dLbl>
            <c:dLbl>
              <c:idx val="3"/>
              <c:layout>
                <c:manualLayout>
                  <c:x val="2.2022025493528965E-2"/>
                  <c:y val="-2.7777777777777776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7F1E-41F5-B556-8A07DC2C282B}"/>
                </c:ext>
              </c:extLst>
            </c:dLbl>
            <c:dLbl>
              <c:idx val="9"/>
              <c:layout>
                <c:manualLayout>
                  <c:x val="7.9613871469598962E-4"/>
                  <c:y val="-1.5194681861348529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9D1F-4B02-B877-F04BE6E55E38}"/>
                </c:ext>
              </c:extLst>
            </c:dLbl>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numRef>
              <c:f>'GRÁFICAS INGRESOS  2025'!$B$333:$N$333</c:f>
              <c:numCache>
                <c:formatCode>General</c:formatCode>
                <c:ptCount val="13"/>
                <c:pt idx="0">
                  <c:v>2013</c:v>
                </c:pt>
                <c:pt idx="1">
                  <c:v>2014</c:v>
                </c:pt>
                <c:pt idx="2">
                  <c:v>2015</c:v>
                </c:pt>
                <c:pt idx="3">
                  <c:v>2016</c:v>
                </c:pt>
                <c:pt idx="4">
                  <c:v>2017</c:v>
                </c:pt>
                <c:pt idx="5">
                  <c:v>2018</c:v>
                </c:pt>
                <c:pt idx="6">
                  <c:v>2019</c:v>
                </c:pt>
                <c:pt idx="7">
                  <c:v>2020</c:v>
                </c:pt>
                <c:pt idx="8">
                  <c:v>2021</c:v>
                </c:pt>
                <c:pt idx="9">
                  <c:v>2022</c:v>
                </c:pt>
                <c:pt idx="10">
                  <c:v>2023</c:v>
                </c:pt>
                <c:pt idx="11">
                  <c:v>2024</c:v>
                </c:pt>
                <c:pt idx="12">
                  <c:v>2025</c:v>
                </c:pt>
              </c:numCache>
            </c:numRef>
          </c:cat>
          <c:val>
            <c:numRef>
              <c:f>'GRÁFICAS INGRESOS  2025'!$B$334:$N$334</c:f>
              <c:numCache>
                <c:formatCode>_(* #,##0.00_);_(* \(#,##0.00\);_(* "-"??_);_(@_)</c:formatCode>
                <c:ptCount val="13"/>
                <c:pt idx="0">
                  <c:v>1225067133.8999999</c:v>
                </c:pt>
                <c:pt idx="1">
                  <c:v>1182785292.98</c:v>
                </c:pt>
                <c:pt idx="2">
                  <c:v>1225431510.3999999</c:v>
                </c:pt>
                <c:pt idx="3">
                  <c:v>1533586889.3800001</c:v>
                </c:pt>
                <c:pt idx="4">
                  <c:v>1621951095.8600001</c:v>
                </c:pt>
                <c:pt idx="5">
                  <c:v>1540472285.0499997</c:v>
                </c:pt>
                <c:pt idx="6">
                  <c:v>1624699073.2699997</c:v>
                </c:pt>
                <c:pt idx="7">
                  <c:v>1602074518.4899998</c:v>
                </c:pt>
                <c:pt idx="8">
                  <c:v>1741981376.4200003</c:v>
                </c:pt>
                <c:pt idx="9">
                  <c:v>1949686933.5599999</c:v>
                </c:pt>
                <c:pt idx="10">
                  <c:v>2199872603.3000002</c:v>
                </c:pt>
                <c:pt idx="11">
                  <c:v>2219032597.8499999</c:v>
                </c:pt>
                <c:pt idx="12">
                  <c:v>267594511.44999996</c:v>
                </c:pt>
              </c:numCache>
            </c:numRef>
          </c:val>
          <c:extLst>
            <c:ext xmlns:c16="http://schemas.microsoft.com/office/drawing/2014/chart" uri="{C3380CC4-5D6E-409C-BE32-E72D297353CC}">
              <c16:uniqueId val="{00000004-7F1E-41F5-B556-8A07DC2C282B}"/>
            </c:ext>
          </c:extLst>
        </c:ser>
        <c:dLbls>
          <c:showLegendKey val="0"/>
          <c:showVal val="1"/>
          <c:showCatName val="0"/>
          <c:showSerName val="0"/>
          <c:showPercent val="0"/>
          <c:showBubbleSize val="0"/>
        </c:dLbls>
        <c:gapWidth val="150"/>
        <c:shape val="cylinder"/>
        <c:axId val="-1737490320"/>
        <c:axId val="-1737489776"/>
        <c:axId val="0"/>
      </c:bar3DChart>
      <c:catAx>
        <c:axId val="-1737490320"/>
        <c:scaling>
          <c:orientation val="minMax"/>
        </c:scaling>
        <c:delete val="0"/>
        <c:axPos val="b"/>
        <c:numFmt formatCode="General" sourceLinked="0"/>
        <c:majorTickMark val="none"/>
        <c:minorTickMark val="none"/>
        <c:tickLblPos val="nextTo"/>
        <c:crossAx val="-1737489776"/>
        <c:crosses val="autoZero"/>
        <c:auto val="1"/>
        <c:lblAlgn val="ctr"/>
        <c:lblOffset val="100"/>
        <c:noMultiLvlLbl val="0"/>
      </c:catAx>
      <c:valAx>
        <c:axId val="-1737489776"/>
        <c:scaling>
          <c:orientation val="minMax"/>
        </c:scaling>
        <c:delete val="1"/>
        <c:axPos val="l"/>
        <c:numFmt formatCode="_(* #,##0.00_);_(* \(#,##0.00\);_(* &quot;-&quot;??_);_(@_)" sourceLinked="1"/>
        <c:majorTickMark val="out"/>
        <c:minorTickMark val="none"/>
        <c:tickLblPos val="nextTo"/>
        <c:crossAx val="-1737490320"/>
        <c:crosses val="autoZero"/>
        <c:crossBetween val="between"/>
      </c:valAx>
    </c:plotArea>
    <c:plotVisOnly val="1"/>
    <c:dispBlanksAs val="gap"/>
    <c:showDLblsOverMax val="0"/>
  </c:chart>
  <c:printSettings>
    <c:headerFooter/>
    <c:pageMargins b="0.75" l="0.7" r="0.7" t="0.75" header="0.3" footer="0.3"/>
    <c:pageSetup/>
  </c:printSettings>
</c:chartSpace>
</file>

<file path=xl/charts/chart3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8"/>
    </mc:Choice>
    <mc:Fallback>
      <c:style val="8"/>
    </mc:Fallback>
  </mc:AlternateContent>
  <c:chart>
    <c:title>
      <c:tx>
        <c:rich>
          <a:bodyPr rot="0" spcFirstLastPara="1" vertOverflow="ellipsis" vert="horz" wrap="square" anchor="ctr" anchorCtr="1"/>
          <a:lstStyle/>
          <a:p>
            <a:pPr>
              <a:defRPr sz="1800" b="1" i="0" u="none" strike="noStrike" kern="1200" baseline="0">
                <a:solidFill>
                  <a:schemeClr val="dk1">
                    <a:lumMod val="75000"/>
                    <a:lumOff val="25000"/>
                  </a:schemeClr>
                </a:solidFill>
                <a:latin typeface="+mn-lt"/>
                <a:ea typeface="+mn-ea"/>
                <a:cs typeface="+mn-cs"/>
              </a:defRPr>
            </a:pPr>
            <a:r>
              <a:rPr lang="en-US"/>
              <a:t>SUMAN LOS INGRESOS </a:t>
            </a:r>
          </a:p>
        </c:rich>
      </c:tx>
      <c:overlay val="0"/>
      <c:spPr>
        <a:noFill/>
        <a:ln>
          <a:noFill/>
        </a:ln>
        <a:effectLst/>
      </c:spPr>
      <c:txPr>
        <a:bodyPr rot="0" spcFirstLastPara="1" vertOverflow="ellipsis" vert="horz" wrap="square" anchor="ctr" anchorCtr="1"/>
        <a:lstStyle/>
        <a:p>
          <a:pPr>
            <a:defRPr sz="1800" b="1" i="0" u="none" strike="noStrike" kern="1200" baseline="0">
              <a:solidFill>
                <a:schemeClr val="dk1">
                  <a:lumMod val="75000"/>
                  <a:lumOff val="25000"/>
                </a:schemeClr>
              </a:solidFill>
              <a:latin typeface="+mn-lt"/>
              <a:ea typeface="+mn-ea"/>
              <a:cs typeface="+mn-cs"/>
            </a:defRPr>
          </a:pPr>
          <a:endParaRPr lang="es-MX"/>
        </a:p>
      </c:txPr>
    </c:title>
    <c:autoTitleDeleted val="0"/>
    <c:view3D>
      <c:rotX val="0"/>
      <c:rotY val="0"/>
      <c:depthPercent val="60"/>
      <c:rAngAx val="0"/>
      <c:perspective val="100"/>
    </c:view3D>
    <c:floor>
      <c:thickness val="0"/>
      <c:spPr>
        <a:solidFill>
          <a:schemeClr val="lt1">
            <a:lumMod val="95000"/>
          </a:schemeClr>
        </a:solidFill>
        <a:ln>
          <a:noFill/>
        </a:ln>
        <a:effectLst/>
        <a:sp3d/>
      </c:spPr>
    </c:floor>
    <c:sideWall>
      <c:thickness val="0"/>
      <c:spPr>
        <a:noFill/>
        <a:ln>
          <a:noFill/>
        </a:ln>
        <a:effectLst/>
        <a:sp3d/>
      </c:spPr>
    </c:sideWall>
    <c:backWall>
      <c:thickness val="0"/>
      <c:spPr>
        <a:noFill/>
        <a:ln>
          <a:noFill/>
        </a:ln>
        <a:effectLst/>
        <a:sp3d/>
      </c:spPr>
    </c:backWall>
    <c:plotArea>
      <c:layout/>
      <c:bar3DChart>
        <c:barDir val="col"/>
        <c:grouping val="clustered"/>
        <c:varyColors val="0"/>
        <c:ser>
          <c:idx val="0"/>
          <c:order val="0"/>
          <c:tx>
            <c:strRef>
              <c:f>'GRÁFICAS INGRESOS  2025'!$A$334</c:f>
              <c:strCache>
                <c:ptCount val="1"/>
                <c:pt idx="0">
                  <c:v>SUMAN LOS INGRESOS</c:v>
                </c:pt>
              </c:strCache>
            </c:strRef>
          </c:tx>
          <c:spPr>
            <a:solidFill>
              <a:schemeClr val="accent6">
                <a:alpha val="85000"/>
              </a:schemeClr>
            </a:solidFill>
            <a:ln w="9525" cap="flat" cmpd="sng" algn="ctr">
              <a:solidFill>
                <a:schemeClr val="accent6">
                  <a:lumMod val="75000"/>
                </a:schemeClr>
              </a:solidFill>
              <a:round/>
            </a:ln>
            <a:effectLst/>
            <a:sp3d contourW="9525">
              <a:contourClr>
                <a:schemeClr val="accent6">
                  <a:lumMod val="75000"/>
                </a:schemeClr>
              </a:contourClr>
            </a:sp3d>
          </c:spPr>
          <c:invertIfNegative val="0"/>
          <c:dLbls>
            <c:dLbl>
              <c:idx val="2"/>
              <c:layout>
                <c:manualLayout>
                  <c:x val="9.223673352525245E-3"/>
                  <c:y val="-7.4074074074074077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D755-4744-A6EB-1FC57DFA39F7}"/>
                </c:ext>
              </c:extLst>
            </c:dLbl>
            <c:dLbl>
              <c:idx val="3"/>
              <c:layout>
                <c:manualLayout>
                  <c:x val="0"/>
                  <c:y val="-3.3519562902553673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5840-40D1-83D2-63B22A16B97F}"/>
                </c:ext>
              </c:extLst>
            </c:dLbl>
            <c:dLbl>
              <c:idx val="4"/>
              <c:layout>
                <c:manualLayout>
                  <c:x val="-5.5366158906089105E-17"/>
                  <c:y val="-3.7243958780615537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5840-40D1-83D2-63B22A16B97F}"/>
                </c:ext>
              </c:extLst>
            </c:dLbl>
            <c:dLbl>
              <c:idx val="5"/>
              <c:layout>
                <c:manualLayout>
                  <c:x val="0"/>
                  <c:y val="-3.3519562902553708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5840-40D1-83D2-63B22A16B97F}"/>
                </c:ext>
              </c:extLst>
            </c:dLbl>
            <c:dLbl>
              <c:idx val="6"/>
              <c:layout>
                <c:manualLayout>
                  <c:x val="0"/>
                  <c:y val="-4.0968354658676751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5840-40D1-83D2-63B22A16B97F}"/>
                </c:ext>
              </c:extLst>
            </c:dLbl>
            <c:dLbl>
              <c:idx val="7"/>
              <c:layout>
                <c:manualLayout>
                  <c:x val="4.5300107864193846E-3"/>
                  <c:y val="-2.979516702449219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5840-40D1-83D2-63B22A16B97F}"/>
                </c:ext>
              </c:extLst>
            </c:dLbl>
            <c:dLbl>
              <c:idx val="8"/>
              <c:layout>
                <c:manualLayout>
                  <c:x val="0"/>
                  <c:y val="-2.6070771146430704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5-5840-40D1-83D2-63B22A16B97F}"/>
                </c:ext>
              </c:extLst>
            </c:dLbl>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dk1">
                        <a:lumMod val="75000"/>
                        <a:lumOff val="25000"/>
                      </a:schemeClr>
                    </a:solidFill>
                    <a:latin typeface="+mn-lt"/>
                    <a:ea typeface="+mn-ea"/>
                    <a:cs typeface="+mn-cs"/>
                  </a:defRPr>
                </a:pPr>
                <a:endParaRPr lang="es-MX"/>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('GRÁFICAS INGRESOS  2025'!$R$333:$Z$333,'GRÁFICAS INGRESOS  2025'!$AA$333:$AC$333)</c:f>
              <c:strCache>
                <c:ptCount val="12"/>
                <c:pt idx="0">
                  <c:v>Enero</c:v>
                </c:pt>
                <c:pt idx="1">
                  <c:v>Febrero</c:v>
                </c:pt>
                <c:pt idx="2">
                  <c:v>Marzo</c:v>
                </c:pt>
                <c:pt idx="3">
                  <c:v>Abril</c:v>
                </c:pt>
                <c:pt idx="4">
                  <c:v>Mayo</c:v>
                </c:pt>
                <c:pt idx="5">
                  <c:v>Junio</c:v>
                </c:pt>
                <c:pt idx="6">
                  <c:v>Julio</c:v>
                </c:pt>
                <c:pt idx="7">
                  <c:v>Agosto</c:v>
                </c:pt>
                <c:pt idx="8">
                  <c:v>Septiembre</c:v>
                </c:pt>
                <c:pt idx="9">
                  <c:v> Octubre </c:v>
                </c:pt>
                <c:pt idx="10">
                  <c:v> Noviembre </c:v>
                </c:pt>
                <c:pt idx="11">
                  <c:v> Diciembre </c:v>
                </c:pt>
              </c:strCache>
            </c:strRef>
          </c:cat>
          <c:val>
            <c:numRef>
              <c:f>('GRÁFICAS INGRESOS  2025'!$R$334:$Z$334,'GRÁFICAS INGRESOS  2025'!$AA$334:$AC$334)</c:f>
              <c:numCache>
                <c:formatCode>_(* #,##0.00_);_(* \(#,##0.00\);_(* "-"??_);_(@_)</c:formatCode>
                <c:ptCount val="12"/>
                <c:pt idx="0">
                  <c:v>267594511.44999996</c:v>
                </c:pt>
                <c:pt idx="1">
                  <c:v>0</c:v>
                </c:pt>
                <c:pt idx="2">
                  <c:v>0</c:v>
                </c:pt>
                <c:pt idx="3">
                  <c:v>0</c:v>
                </c:pt>
                <c:pt idx="4">
                  <c:v>0</c:v>
                </c:pt>
                <c:pt idx="5">
                  <c:v>0</c:v>
                </c:pt>
                <c:pt idx="6">
                  <c:v>0</c:v>
                </c:pt>
                <c:pt idx="7">
                  <c:v>0</c:v>
                </c:pt>
                <c:pt idx="8">
                  <c:v>0</c:v>
                </c:pt>
                <c:pt idx="9">
                  <c:v>0</c:v>
                </c:pt>
                <c:pt idx="10">
                  <c:v>0</c:v>
                </c:pt>
                <c:pt idx="11">
                  <c:v>0</c:v>
                </c:pt>
              </c:numCache>
            </c:numRef>
          </c:val>
          <c:extLst>
            <c:ext xmlns:c16="http://schemas.microsoft.com/office/drawing/2014/chart" uri="{C3380CC4-5D6E-409C-BE32-E72D297353CC}">
              <c16:uniqueId val="{00000000-49B0-4BE5-A803-C346599F6B4B}"/>
            </c:ext>
          </c:extLst>
        </c:ser>
        <c:dLbls>
          <c:showLegendKey val="0"/>
          <c:showVal val="1"/>
          <c:showCatName val="0"/>
          <c:showSerName val="0"/>
          <c:showPercent val="0"/>
          <c:showBubbleSize val="0"/>
        </c:dLbls>
        <c:gapWidth val="65"/>
        <c:shape val="cylinder"/>
        <c:axId val="-1737484336"/>
        <c:axId val="-1737489232"/>
        <c:axId val="0"/>
      </c:bar3DChart>
      <c:catAx>
        <c:axId val="-1737484336"/>
        <c:scaling>
          <c:orientation val="minMax"/>
        </c:scaling>
        <c:delete val="0"/>
        <c:axPos val="b"/>
        <c:numFmt formatCode="General" sourceLinked="0"/>
        <c:majorTickMark val="none"/>
        <c:minorTickMark val="none"/>
        <c:tickLblPos val="nextTo"/>
        <c:spPr>
          <a:noFill/>
          <a:ln w="19050" cap="flat" cmpd="sng" algn="ctr">
            <a:solidFill>
              <a:schemeClr val="dk1">
                <a:lumMod val="75000"/>
                <a:lumOff val="25000"/>
              </a:schemeClr>
            </a:solidFill>
            <a:round/>
          </a:ln>
          <a:effectLst/>
        </c:spPr>
        <c:txPr>
          <a:bodyPr rot="-60000000" spcFirstLastPara="1" vertOverflow="ellipsis" vert="horz" wrap="square" anchor="ctr" anchorCtr="1"/>
          <a:lstStyle/>
          <a:p>
            <a:pPr>
              <a:defRPr sz="900" b="0" i="0" u="none" strike="noStrike" kern="1200" cap="all" baseline="0">
                <a:solidFill>
                  <a:schemeClr val="dk1">
                    <a:lumMod val="75000"/>
                    <a:lumOff val="25000"/>
                  </a:schemeClr>
                </a:solidFill>
                <a:latin typeface="+mn-lt"/>
                <a:ea typeface="+mn-ea"/>
                <a:cs typeface="+mn-cs"/>
              </a:defRPr>
            </a:pPr>
            <a:endParaRPr lang="es-MX"/>
          </a:p>
        </c:txPr>
        <c:crossAx val="-1737489232"/>
        <c:crosses val="autoZero"/>
        <c:auto val="1"/>
        <c:lblAlgn val="ctr"/>
        <c:lblOffset val="100"/>
        <c:noMultiLvlLbl val="0"/>
      </c:catAx>
      <c:valAx>
        <c:axId val="-1737489232"/>
        <c:scaling>
          <c:orientation val="minMax"/>
        </c:scaling>
        <c:delete val="0"/>
        <c:axPos val="l"/>
        <c:majorGridlines>
          <c:spPr>
            <a:ln w="9525" cap="flat" cmpd="sng" algn="ctr">
              <a:solidFill>
                <a:schemeClr val="dk1">
                  <a:lumMod val="15000"/>
                  <a:lumOff val="85000"/>
                </a:schemeClr>
              </a:solidFill>
              <a:round/>
            </a:ln>
            <a:effectLst/>
          </c:spPr>
        </c:majorGridlines>
        <c:numFmt formatCode="_(* #,##0.00_);_(* \(#,##0.00\);_(* &quot;-&quot;??_);_(@_)"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dk1">
                    <a:lumMod val="75000"/>
                    <a:lumOff val="25000"/>
                  </a:schemeClr>
                </a:solidFill>
                <a:latin typeface="+mn-lt"/>
                <a:ea typeface="+mn-ea"/>
                <a:cs typeface="+mn-cs"/>
              </a:defRPr>
            </a:pPr>
            <a:endParaRPr lang="es-MX"/>
          </a:p>
        </c:txPr>
        <c:crossAx val="-1737484336"/>
        <c:crosses val="autoZero"/>
        <c:crossBetween val="between"/>
      </c:valAx>
      <c:spPr>
        <a:noFill/>
        <a:ln>
          <a:noFill/>
        </a:ln>
        <a:effectLst/>
      </c:spPr>
    </c:plotArea>
    <c:plotVisOnly val="1"/>
    <c:dispBlanksAs val="gap"/>
    <c:showDLblsOverMax val="0"/>
  </c:chart>
  <c:spPr>
    <a:gradFill flip="none" rotWithShape="1">
      <a:gsLst>
        <a:gs pos="0">
          <a:schemeClr val="lt1"/>
        </a:gs>
        <a:gs pos="39000">
          <a:schemeClr val="lt1"/>
        </a:gs>
        <a:gs pos="100000">
          <a:schemeClr val="lt1">
            <a:lumMod val="75000"/>
          </a:schemeClr>
        </a:gs>
      </a:gsLst>
      <a:path path="circle">
        <a:fillToRect l="50000" t="-80000" r="50000" b="180000"/>
      </a:path>
      <a:tileRect/>
    </a:gradFill>
    <a:ln w="9525" cap="flat" cmpd="sng" algn="ctr">
      <a:solidFill>
        <a:schemeClr val="dk1">
          <a:lumMod val="25000"/>
          <a:lumOff val="75000"/>
        </a:schemeClr>
      </a:solidFill>
      <a:round/>
    </a:ln>
    <a:effectLst/>
  </c:spPr>
  <c:txPr>
    <a:bodyPr/>
    <a:lstStyle/>
    <a:p>
      <a:pPr>
        <a:defRPr/>
      </a:pPr>
      <a:endParaRPr lang="es-MX"/>
    </a:p>
  </c:txPr>
  <c:printSettings>
    <c:headerFooter/>
    <c:pageMargins b="0.75" l="0.7" r="0.7" t="0.75" header="0.3" footer="0.3"/>
    <c:pageSetup/>
  </c:printSettings>
</c:chartSpace>
</file>

<file path=xl/charts/chart3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4"/>
    </mc:Choice>
    <mc:Fallback>
      <c:style val="4"/>
    </mc:Fallback>
  </mc:AlternateContent>
  <c:chart>
    <c:title>
      <c:tx>
        <c:rich>
          <a:bodyPr/>
          <a:lstStyle/>
          <a:p>
            <a:pPr>
              <a:defRPr/>
            </a:pPr>
            <a:r>
              <a:rPr lang="en-US"/>
              <a:t> OTROS INGRESOS Y BENEFICIOS VARIOS</a:t>
            </a:r>
          </a:p>
        </c:rich>
      </c:tx>
      <c:overlay val="0"/>
    </c:title>
    <c:autoTitleDeleted val="0"/>
    <c:view3D>
      <c:rotX val="15"/>
      <c:rotY val="20"/>
      <c:rAngAx val="1"/>
    </c:view3D>
    <c:floor>
      <c:thickness val="0"/>
    </c:floor>
    <c:sideWall>
      <c:thickness val="0"/>
    </c:sideWall>
    <c:backWall>
      <c:thickness val="0"/>
    </c:backWall>
    <c:plotArea>
      <c:layout>
        <c:manualLayout>
          <c:layoutTarget val="inner"/>
          <c:xMode val="edge"/>
          <c:yMode val="edge"/>
          <c:x val="1.3834297614592282E-2"/>
          <c:y val="0.14766944888602937"/>
          <c:w val="0.97327944472057271"/>
          <c:h val="0.74656791821637936"/>
        </c:manualLayout>
      </c:layout>
      <c:bar3DChart>
        <c:barDir val="col"/>
        <c:grouping val="clustered"/>
        <c:varyColors val="0"/>
        <c:ser>
          <c:idx val="0"/>
          <c:order val="0"/>
          <c:tx>
            <c:strRef>
              <c:f>'GRÁFICAS INGRESOS  2025'!$A$317</c:f>
              <c:strCache>
                <c:ptCount val="1"/>
                <c:pt idx="0">
                  <c:v>4399 OTROS INGRESOS Y BENEFICIOS VARIOS</c:v>
                </c:pt>
              </c:strCache>
            </c:strRef>
          </c:tx>
          <c:invertIfNegative val="0"/>
          <c:dLbls>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numRef>
              <c:f>'GRÁFICAS INGRESOS  2025'!$B$316:$N$316</c:f>
              <c:numCache>
                <c:formatCode>General</c:formatCode>
                <c:ptCount val="13"/>
                <c:pt idx="0">
                  <c:v>2013</c:v>
                </c:pt>
                <c:pt idx="1">
                  <c:v>2014</c:v>
                </c:pt>
                <c:pt idx="2">
                  <c:v>2015</c:v>
                </c:pt>
                <c:pt idx="3">
                  <c:v>2016</c:v>
                </c:pt>
                <c:pt idx="4">
                  <c:v>2017</c:v>
                </c:pt>
                <c:pt idx="5">
                  <c:v>2018</c:v>
                </c:pt>
                <c:pt idx="6">
                  <c:v>2019</c:v>
                </c:pt>
                <c:pt idx="7">
                  <c:v>2020</c:v>
                </c:pt>
                <c:pt idx="8">
                  <c:v>2021</c:v>
                </c:pt>
                <c:pt idx="9">
                  <c:v>2022</c:v>
                </c:pt>
                <c:pt idx="10">
                  <c:v>2023</c:v>
                </c:pt>
                <c:pt idx="11">
                  <c:v>2024</c:v>
                </c:pt>
                <c:pt idx="12">
                  <c:v>2025</c:v>
                </c:pt>
              </c:numCache>
            </c:numRef>
          </c:cat>
          <c:val>
            <c:numRef>
              <c:f>'GRÁFICAS INGRESOS  2025'!$B$317:$N$317</c:f>
              <c:numCache>
                <c:formatCode>_(* #,##0.00_);_(* \(#,##0.00\);_(* "-"??_);_(@_)</c:formatCode>
                <c:ptCount val="13"/>
                <c:pt idx="7">
                  <c:v>8866.51</c:v>
                </c:pt>
                <c:pt idx="8">
                  <c:v>0</c:v>
                </c:pt>
                <c:pt idx="9">
                  <c:v>0</c:v>
                </c:pt>
                <c:pt idx="10">
                  <c:v>0</c:v>
                </c:pt>
                <c:pt idx="11">
                  <c:v>0</c:v>
                </c:pt>
                <c:pt idx="12">
                  <c:v>0</c:v>
                </c:pt>
              </c:numCache>
            </c:numRef>
          </c:val>
          <c:extLst>
            <c:ext xmlns:c16="http://schemas.microsoft.com/office/drawing/2014/chart" uri="{C3380CC4-5D6E-409C-BE32-E72D297353CC}">
              <c16:uniqueId val="{00000001-0410-4565-9431-3EBD9B0D7F0D}"/>
            </c:ext>
          </c:extLst>
        </c:ser>
        <c:dLbls>
          <c:showLegendKey val="0"/>
          <c:showVal val="1"/>
          <c:showCatName val="0"/>
          <c:showSerName val="0"/>
          <c:showPercent val="0"/>
          <c:showBubbleSize val="0"/>
        </c:dLbls>
        <c:gapWidth val="150"/>
        <c:shape val="cylinder"/>
        <c:axId val="-1893997696"/>
        <c:axId val="-1678688864"/>
        <c:axId val="0"/>
      </c:bar3DChart>
      <c:catAx>
        <c:axId val="-1893997696"/>
        <c:scaling>
          <c:orientation val="minMax"/>
        </c:scaling>
        <c:delete val="0"/>
        <c:axPos val="b"/>
        <c:numFmt formatCode="General" sourceLinked="0"/>
        <c:majorTickMark val="none"/>
        <c:minorTickMark val="none"/>
        <c:tickLblPos val="nextTo"/>
        <c:crossAx val="-1678688864"/>
        <c:crosses val="autoZero"/>
        <c:auto val="1"/>
        <c:lblAlgn val="ctr"/>
        <c:lblOffset val="100"/>
        <c:noMultiLvlLbl val="0"/>
      </c:catAx>
      <c:valAx>
        <c:axId val="-1678688864"/>
        <c:scaling>
          <c:orientation val="minMax"/>
        </c:scaling>
        <c:delete val="1"/>
        <c:axPos val="l"/>
        <c:numFmt formatCode="_(* #,##0.00_);_(* \(#,##0.00\);_(* &quot;-&quot;??_);_(@_)" sourceLinked="1"/>
        <c:majorTickMark val="out"/>
        <c:minorTickMark val="none"/>
        <c:tickLblPos val="nextTo"/>
        <c:crossAx val="-1893997696"/>
        <c:crosses val="autoZero"/>
        <c:crossBetween val="between"/>
      </c:valAx>
    </c:plotArea>
    <c:plotVisOnly val="1"/>
    <c:dispBlanksAs val="gap"/>
    <c:showDLblsOverMax val="0"/>
  </c:chart>
  <c:printSettings>
    <c:headerFooter/>
    <c:pageMargins b="0.75" l="0.7" r="0.7" t="0.75" header="0.3" footer="0.3"/>
    <c:pageSetup/>
  </c:printSettings>
</c:chartSpace>
</file>

<file path=xl/charts/chart3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8"/>
    </mc:Choice>
    <mc:Fallback>
      <c:style val="8"/>
    </mc:Fallback>
  </mc:AlternateContent>
  <c:chart>
    <c:title>
      <c:tx>
        <c:rich>
          <a:bodyPr rot="0" spcFirstLastPara="1" vertOverflow="ellipsis" vert="horz" wrap="square" anchor="ctr" anchorCtr="1"/>
          <a:lstStyle/>
          <a:p>
            <a:pPr>
              <a:defRPr sz="1800" b="1" i="0" u="none" strike="noStrike" kern="1200" baseline="0">
                <a:solidFill>
                  <a:schemeClr val="dk1">
                    <a:lumMod val="75000"/>
                    <a:lumOff val="25000"/>
                  </a:schemeClr>
                </a:solidFill>
                <a:latin typeface="+mn-lt"/>
                <a:ea typeface="+mn-ea"/>
                <a:cs typeface="+mn-cs"/>
              </a:defRPr>
            </a:pPr>
            <a:r>
              <a:rPr lang="en-US"/>
              <a:t>OTROS</a:t>
            </a:r>
            <a:r>
              <a:rPr lang="en-US" baseline="0"/>
              <a:t> INGRESOS Y BENEFICIOS VARIOS </a:t>
            </a:r>
            <a:endParaRPr lang="en-US"/>
          </a:p>
        </c:rich>
      </c:tx>
      <c:overlay val="0"/>
      <c:spPr>
        <a:noFill/>
        <a:ln>
          <a:noFill/>
        </a:ln>
        <a:effectLst/>
      </c:spPr>
      <c:txPr>
        <a:bodyPr rot="0" spcFirstLastPara="1" vertOverflow="ellipsis" vert="horz" wrap="square" anchor="ctr" anchorCtr="1"/>
        <a:lstStyle/>
        <a:p>
          <a:pPr>
            <a:defRPr sz="1800" b="1" i="0" u="none" strike="noStrike" kern="1200" baseline="0">
              <a:solidFill>
                <a:schemeClr val="dk1">
                  <a:lumMod val="75000"/>
                  <a:lumOff val="25000"/>
                </a:schemeClr>
              </a:solidFill>
              <a:latin typeface="+mn-lt"/>
              <a:ea typeface="+mn-ea"/>
              <a:cs typeface="+mn-cs"/>
            </a:defRPr>
          </a:pPr>
          <a:endParaRPr lang="en-US"/>
        </a:p>
      </c:txPr>
    </c:title>
    <c:autoTitleDeleted val="0"/>
    <c:view3D>
      <c:rotX val="0"/>
      <c:rotY val="0"/>
      <c:depthPercent val="60"/>
      <c:rAngAx val="0"/>
      <c:perspective val="100"/>
    </c:view3D>
    <c:floor>
      <c:thickness val="0"/>
      <c:spPr>
        <a:solidFill>
          <a:schemeClr val="lt1">
            <a:lumMod val="95000"/>
          </a:schemeClr>
        </a:solidFill>
        <a:ln>
          <a:noFill/>
        </a:ln>
        <a:effectLst/>
        <a:sp3d/>
      </c:spPr>
    </c:floor>
    <c:sideWall>
      <c:thickness val="0"/>
      <c:spPr>
        <a:noFill/>
        <a:ln>
          <a:noFill/>
        </a:ln>
        <a:effectLst/>
        <a:sp3d/>
      </c:spPr>
    </c:sideWall>
    <c:backWall>
      <c:thickness val="0"/>
      <c:spPr>
        <a:noFill/>
        <a:ln>
          <a:noFill/>
        </a:ln>
        <a:effectLst/>
        <a:sp3d/>
      </c:spPr>
    </c:backWall>
    <c:plotArea>
      <c:layout/>
      <c:bar3DChart>
        <c:barDir val="col"/>
        <c:grouping val="clustered"/>
        <c:varyColors val="0"/>
        <c:ser>
          <c:idx val="0"/>
          <c:order val="0"/>
          <c:tx>
            <c:strRef>
              <c:f>'GRÁFICAS INGRESOS  2025'!$A$317</c:f>
              <c:strCache>
                <c:ptCount val="1"/>
                <c:pt idx="0">
                  <c:v>4399 OTROS INGRESOS Y BENEFICIOS VARIOS</c:v>
                </c:pt>
              </c:strCache>
            </c:strRef>
          </c:tx>
          <c:spPr>
            <a:solidFill>
              <a:schemeClr val="accent6">
                <a:alpha val="85000"/>
              </a:schemeClr>
            </a:solidFill>
            <a:ln w="9525" cap="flat" cmpd="sng" algn="ctr">
              <a:solidFill>
                <a:schemeClr val="accent6">
                  <a:lumMod val="75000"/>
                </a:schemeClr>
              </a:solidFill>
              <a:round/>
            </a:ln>
            <a:effectLst/>
            <a:sp3d contourW="9525">
              <a:contourClr>
                <a:schemeClr val="accent6">
                  <a:lumMod val="75000"/>
                </a:schemeClr>
              </a:contourClr>
            </a:sp3d>
          </c:spPr>
          <c:invertIfNegative val="0"/>
          <c:dLbls>
            <c:dLbl>
              <c:idx val="8"/>
              <c:layout>
                <c:manualLayout>
                  <c:x val="-1.4347937483986828E-2"/>
                  <c:y val="-4.9937578027465668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877E-469B-B621-104C33E27445}"/>
                </c:ext>
              </c:extLst>
            </c:dLbl>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dk1">
                        <a:lumMod val="75000"/>
                        <a:lumOff val="25000"/>
                      </a:schemeClr>
                    </a:solidFill>
                    <a:latin typeface="+mn-lt"/>
                    <a:ea typeface="+mn-ea"/>
                    <a:cs typeface="+mn-cs"/>
                  </a:defRPr>
                </a:pPr>
                <a:endParaRPr lang="es-MX"/>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('GRÁFICAS INGRESOS  2025'!$R$316:$Z$316,'GRÁFICAS INGRESOS  2025'!$AA$316:$AC$316)</c:f>
              <c:strCache>
                <c:ptCount val="12"/>
                <c:pt idx="0">
                  <c:v>Enero</c:v>
                </c:pt>
                <c:pt idx="1">
                  <c:v>Febrero</c:v>
                </c:pt>
                <c:pt idx="2">
                  <c:v>Marzo</c:v>
                </c:pt>
                <c:pt idx="3">
                  <c:v>Abril</c:v>
                </c:pt>
                <c:pt idx="4">
                  <c:v>Mayo</c:v>
                </c:pt>
                <c:pt idx="5">
                  <c:v>Junio</c:v>
                </c:pt>
                <c:pt idx="6">
                  <c:v>Julio</c:v>
                </c:pt>
                <c:pt idx="7">
                  <c:v>Agosto</c:v>
                </c:pt>
                <c:pt idx="8">
                  <c:v>Septiembre</c:v>
                </c:pt>
                <c:pt idx="9">
                  <c:v> Octubre </c:v>
                </c:pt>
                <c:pt idx="10">
                  <c:v> Noviembre </c:v>
                </c:pt>
                <c:pt idx="11">
                  <c:v> Diciembre </c:v>
                </c:pt>
              </c:strCache>
            </c:strRef>
          </c:cat>
          <c:val>
            <c:numRef>
              <c:f>('GRÁFICAS INGRESOS  2025'!$R$317:$Z$317,'GRÁFICAS INGRESOS  2025'!$AA$317:$AC$317)</c:f>
              <c:numCache>
                <c:formatCode>_(* #,##0.00_);_(* \(#,##0.00\);_(* "-"??_);_(@_)</c:formatCode>
                <c:ptCount val="12"/>
              </c:numCache>
            </c:numRef>
          </c:val>
          <c:extLst>
            <c:ext xmlns:c16="http://schemas.microsoft.com/office/drawing/2014/chart" uri="{C3380CC4-5D6E-409C-BE32-E72D297353CC}">
              <c16:uniqueId val="{00000000-877E-469B-B621-104C33E27445}"/>
            </c:ext>
          </c:extLst>
        </c:ser>
        <c:dLbls>
          <c:showLegendKey val="0"/>
          <c:showVal val="1"/>
          <c:showCatName val="0"/>
          <c:showSerName val="0"/>
          <c:showPercent val="0"/>
          <c:showBubbleSize val="0"/>
        </c:dLbls>
        <c:gapWidth val="65"/>
        <c:shape val="cylinder"/>
        <c:axId val="-1678682336"/>
        <c:axId val="-1678681248"/>
        <c:axId val="0"/>
      </c:bar3DChart>
      <c:catAx>
        <c:axId val="-1678682336"/>
        <c:scaling>
          <c:orientation val="minMax"/>
        </c:scaling>
        <c:delete val="0"/>
        <c:axPos val="b"/>
        <c:numFmt formatCode="General" sourceLinked="0"/>
        <c:majorTickMark val="none"/>
        <c:minorTickMark val="none"/>
        <c:tickLblPos val="nextTo"/>
        <c:spPr>
          <a:noFill/>
          <a:ln w="19050" cap="flat" cmpd="sng" algn="ctr">
            <a:solidFill>
              <a:schemeClr val="dk1">
                <a:lumMod val="75000"/>
                <a:lumOff val="25000"/>
              </a:schemeClr>
            </a:solidFill>
            <a:round/>
          </a:ln>
          <a:effectLst/>
        </c:spPr>
        <c:txPr>
          <a:bodyPr rot="-60000000" spcFirstLastPara="1" vertOverflow="ellipsis" vert="horz" wrap="square" anchor="ctr" anchorCtr="1"/>
          <a:lstStyle/>
          <a:p>
            <a:pPr>
              <a:defRPr sz="900" b="0" i="0" u="none" strike="noStrike" kern="1200" cap="all" baseline="0">
                <a:solidFill>
                  <a:schemeClr val="dk1">
                    <a:lumMod val="75000"/>
                    <a:lumOff val="25000"/>
                  </a:schemeClr>
                </a:solidFill>
                <a:latin typeface="+mn-lt"/>
                <a:ea typeface="+mn-ea"/>
                <a:cs typeface="+mn-cs"/>
              </a:defRPr>
            </a:pPr>
            <a:endParaRPr lang="es-MX"/>
          </a:p>
        </c:txPr>
        <c:crossAx val="-1678681248"/>
        <c:crosses val="autoZero"/>
        <c:auto val="1"/>
        <c:lblAlgn val="ctr"/>
        <c:lblOffset val="100"/>
        <c:noMultiLvlLbl val="0"/>
      </c:catAx>
      <c:valAx>
        <c:axId val="-1678681248"/>
        <c:scaling>
          <c:orientation val="minMax"/>
        </c:scaling>
        <c:delete val="0"/>
        <c:axPos val="l"/>
        <c:majorGridlines>
          <c:spPr>
            <a:ln w="9525" cap="flat" cmpd="sng" algn="ctr">
              <a:solidFill>
                <a:schemeClr val="dk1">
                  <a:lumMod val="15000"/>
                  <a:lumOff val="85000"/>
                </a:schemeClr>
              </a:solidFill>
              <a:round/>
            </a:ln>
            <a:effectLst/>
          </c:spPr>
        </c:majorGridlines>
        <c:numFmt formatCode="_(* #,##0.00_);_(* \(#,##0.00\);_(* &quot;-&quot;??_);_(@_)"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dk1">
                    <a:lumMod val="75000"/>
                    <a:lumOff val="25000"/>
                  </a:schemeClr>
                </a:solidFill>
                <a:latin typeface="+mn-lt"/>
                <a:ea typeface="+mn-ea"/>
                <a:cs typeface="+mn-cs"/>
              </a:defRPr>
            </a:pPr>
            <a:endParaRPr lang="es-MX"/>
          </a:p>
        </c:txPr>
        <c:crossAx val="-1678682336"/>
        <c:crosses val="autoZero"/>
        <c:crossBetween val="between"/>
      </c:valAx>
      <c:spPr>
        <a:noFill/>
        <a:ln>
          <a:noFill/>
        </a:ln>
        <a:effectLst/>
      </c:spPr>
    </c:plotArea>
    <c:plotVisOnly val="1"/>
    <c:dispBlanksAs val="gap"/>
    <c:showDLblsOverMax val="0"/>
  </c:chart>
  <c:spPr>
    <a:gradFill flip="none" rotWithShape="1">
      <a:gsLst>
        <a:gs pos="0">
          <a:schemeClr val="lt1"/>
        </a:gs>
        <a:gs pos="39000">
          <a:schemeClr val="lt1"/>
        </a:gs>
        <a:gs pos="100000">
          <a:schemeClr val="lt1">
            <a:lumMod val="75000"/>
          </a:schemeClr>
        </a:gs>
      </a:gsLst>
      <a:path path="circle">
        <a:fillToRect l="50000" t="-80000" r="50000" b="180000"/>
      </a:path>
      <a:tileRect/>
    </a:gradFill>
    <a:ln w="9525" cap="flat" cmpd="sng" algn="ctr">
      <a:solidFill>
        <a:schemeClr val="dk1">
          <a:lumMod val="25000"/>
          <a:lumOff val="75000"/>
        </a:schemeClr>
      </a:solidFill>
      <a:round/>
    </a:ln>
    <a:effectLst/>
  </c:spPr>
  <c:txPr>
    <a:bodyPr/>
    <a:lstStyle/>
    <a:p>
      <a:pPr>
        <a:defRPr/>
      </a:pPr>
      <a:endParaRPr lang="es-MX"/>
    </a:p>
  </c:txPr>
  <c:printSettings>
    <c:headerFooter/>
    <c:pageMargins b="0.75" l="0.7" r="0.7" t="0.75" header="0.3" footer="0.3"/>
    <c:pageSetup/>
  </c:printSettings>
</c:chartSpace>
</file>

<file path=xl/charts/chart3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800" b="1" i="0" u="none" strike="noStrike" kern="1200" baseline="0">
                <a:solidFill>
                  <a:schemeClr val="dk1">
                    <a:lumMod val="75000"/>
                    <a:lumOff val="25000"/>
                  </a:schemeClr>
                </a:solidFill>
                <a:latin typeface="+mn-lt"/>
                <a:ea typeface="+mn-ea"/>
                <a:cs typeface="+mn-cs"/>
              </a:defRPr>
            </a:pPr>
            <a:r>
              <a:rPr lang="es-MX"/>
              <a:t>Otros Productos que Generan Ingresos Corrientes</a:t>
            </a:r>
          </a:p>
        </c:rich>
      </c:tx>
      <c:overlay val="0"/>
      <c:spPr>
        <a:noFill/>
        <a:ln>
          <a:noFill/>
        </a:ln>
        <a:effectLst/>
      </c:spPr>
      <c:txPr>
        <a:bodyPr rot="0" spcFirstLastPara="1" vertOverflow="ellipsis" vert="horz" wrap="square" anchor="ctr" anchorCtr="1"/>
        <a:lstStyle/>
        <a:p>
          <a:pPr>
            <a:defRPr sz="1800" b="1" i="0" u="none" strike="noStrike" kern="1200" baseline="0">
              <a:solidFill>
                <a:schemeClr val="dk1">
                  <a:lumMod val="75000"/>
                  <a:lumOff val="25000"/>
                </a:schemeClr>
              </a:solidFill>
              <a:latin typeface="+mn-lt"/>
              <a:ea typeface="+mn-ea"/>
              <a:cs typeface="+mn-cs"/>
            </a:defRPr>
          </a:pPr>
          <a:endParaRPr lang="es-MX"/>
        </a:p>
      </c:txPr>
    </c:title>
    <c:autoTitleDeleted val="0"/>
    <c:view3D>
      <c:rotX val="0"/>
      <c:rotY val="0"/>
      <c:depthPercent val="60"/>
      <c:rAngAx val="0"/>
      <c:perspective val="100"/>
    </c:view3D>
    <c:floor>
      <c:thickness val="0"/>
      <c:spPr>
        <a:solidFill>
          <a:schemeClr val="lt1">
            <a:lumMod val="95000"/>
          </a:schemeClr>
        </a:solidFill>
        <a:ln>
          <a:noFill/>
        </a:ln>
        <a:effectLst/>
        <a:sp3d/>
      </c:spPr>
    </c:floor>
    <c:sideWall>
      <c:thickness val="0"/>
      <c:spPr>
        <a:noFill/>
        <a:ln>
          <a:noFill/>
        </a:ln>
        <a:effectLst/>
        <a:sp3d/>
      </c:spPr>
    </c:sideWall>
    <c:backWall>
      <c:thickness val="0"/>
      <c:spPr>
        <a:noFill/>
        <a:ln>
          <a:noFill/>
        </a:ln>
        <a:effectLst/>
        <a:sp3d/>
      </c:spPr>
    </c:backWall>
    <c:plotArea>
      <c:layout/>
      <c:bar3DChart>
        <c:barDir val="col"/>
        <c:grouping val="clustered"/>
        <c:varyColors val="0"/>
        <c:ser>
          <c:idx val="0"/>
          <c:order val="0"/>
          <c:spPr>
            <a:solidFill>
              <a:schemeClr val="accent6">
                <a:alpha val="85000"/>
              </a:schemeClr>
            </a:solidFill>
            <a:ln w="9525" cap="flat" cmpd="sng" algn="ctr">
              <a:solidFill>
                <a:schemeClr val="accent6">
                  <a:lumMod val="75000"/>
                </a:schemeClr>
              </a:solidFill>
              <a:round/>
            </a:ln>
            <a:effectLst/>
            <a:sp3d contourW="9525">
              <a:contourClr>
                <a:schemeClr val="accent6">
                  <a:lumMod val="75000"/>
                </a:schemeClr>
              </a:contourClr>
            </a:sp3d>
          </c:spPr>
          <c:invertIfNegative val="0"/>
          <c:cat>
            <c:strRef>
              <c:f>'GRÁFICAS INGRESOS  2025'!$R$157:$AC$157</c:f>
              <c:strCache>
                <c:ptCount val="12"/>
                <c:pt idx="0">
                  <c:v>Enero</c:v>
                </c:pt>
                <c:pt idx="1">
                  <c:v>Febrero</c:v>
                </c:pt>
                <c:pt idx="2">
                  <c:v>Marzo</c:v>
                </c:pt>
                <c:pt idx="3">
                  <c:v>Abril</c:v>
                </c:pt>
                <c:pt idx="4">
                  <c:v>Mayo</c:v>
                </c:pt>
                <c:pt idx="5">
                  <c:v>Junio</c:v>
                </c:pt>
                <c:pt idx="6">
                  <c:v>Julio</c:v>
                </c:pt>
                <c:pt idx="7">
                  <c:v>Agosto</c:v>
                </c:pt>
                <c:pt idx="8">
                  <c:v>Septiembre</c:v>
                </c:pt>
                <c:pt idx="9">
                  <c:v> Octubre </c:v>
                </c:pt>
                <c:pt idx="10">
                  <c:v> Noviembre </c:v>
                </c:pt>
                <c:pt idx="11">
                  <c:v> Diciembre </c:v>
                </c:pt>
              </c:strCache>
            </c:strRef>
          </c:cat>
          <c:val>
            <c:numRef>
              <c:f>'GRÁFICAS INGRESOS  2025'!$R$158:$AC$158</c:f>
              <c:numCache>
                <c:formatCode>_(* #,##0.00_);_(* \(#,##0.00\);_(* "-"??_);_(@_)</c:formatCode>
                <c:ptCount val="12"/>
              </c:numCache>
            </c:numRef>
          </c:val>
          <c:extLst>
            <c:ext xmlns:c16="http://schemas.microsoft.com/office/drawing/2014/chart" uri="{C3380CC4-5D6E-409C-BE32-E72D297353CC}">
              <c16:uniqueId val="{00000000-EA06-4525-9E85-76476C1E1ED1}"/>
            </c:ext>
          </c:extLst>
        </c:ser>
        <c:dLbls>
          <c:showLegendKey val="0"/>
          <c:showVal val="0"/>
          <c:showCatName val="0"/>
          <c:showSerName val="0"/>
          <c:showPercent val="0"/>
          <c:showBubbleSize val="0"/>
        </c:dLbls>
        <c:gapWidth val="65"/>
        <c:shape val="box"/>
        <c:axId val="1582903424"/>
        <c:axId val="1582912576"/>
        <c:axId val="0"/>
      </c:bar3DChart>
      <c:catAx>
        <c:axId val="1582903424"/>
        <c:scaling>
          <c:orientation val="minMax"/>
        </c:scaling>
        <c:delete val="0"/>
        <c:axPos val="b"/>
        <c:numFmt formatCode="General" sourceLinked="1"/>
        <c:majorTickMark val="none"/>
        <c:minorTickMark val="none"/>
        <c:tickLblPos val="nextTo"/>
        <c:spPr>
          <a:noFill/>
          <a:ln w="19050" cap="flat" cmpd="sng" algn="ctr">
            <a:solidFill>
              <a:schemeClr val="dk1">
                <a:lumMod val="75000"/>
                <a:lumOff val="25000"/>
              </a:schemeClr>
            </a:solidFill>
            <a:round/>
          </a:ln>
          <a:effectLst/>
        </c:spPr>
        <c:txPr>
          <a:bodyPr rot="-60000000" spcFirstLastPara="1" vertOverflow="ellipsis" vert="horz" wrap="square" anchor="ctr" anchorCtr="1"/>
          <a:lstStyle/>
          <a:p>
            <a:pPr>
              <a:defRPr sz="900" b="0" i="0" u="none" strike="noStrike" kern="1200" cap="all" baseline="0">
                <a:solidFill>
                  <a:schemeClr val="dk1">
                    <a:lumMod val="75000"/>
                    <a:lumOff val="25000"/>
                  </a:schemeClr>
                </a:solidFill>
                <a:latin typeface="+mn-lt"/>
                <a:ea typeface="+mn-ea"/>
                <a:cs typeface="+mn-cs"/>
              </a:defRPr>
            </a:pPr>
            <a:endParaRPr lang="es-MX"/>
          </a:p>
        </c:txPr>
        <c:crossAx val="1582912576"/>
        <c:crosses val="autoZero"/>
        <c:auto val="1"/>
        <c:lblAlgn val="ctr"/>
        <c:lblOffset val="100"/>
        <c:noMultiLvlLbl val="0"/>
      </c:catAx>
      <c:valAx>
        <c:axId val="1582912576"/>
        <c:scaling>
          <c:orientation val="minMax"/>
        </c:scaling>
        <c:delete val="0"/>
        <c:axPos val="l"/>
        <c:majorGridlines>
          <c:spPr>
            <a:ln w="9525" cap="flat" cmpd="sng" algn="ctr">
              <a:solidFill>
                <a:schemeClr val="dk1">
                  <a:lumMod val="15000"/>
                  <a:lumOff val="85000"/>
                </a:schemeClr>
              </a:solidFill>
              <a:round/>
            </a:ln>
            <a:effectLst/>
          </c:spPr>
        </c:majorGridlines>
        <c:numFmt formatCode="_(* #,##0.00_);_(* \(#,##0.00\);_(* &quot;-&quot;??_);_(@_)"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dk1">
                    <a:lumMod val="75000"/>
                    <a:lumOff val="25000"/>
                  </a:schemeClr>
                </a:solidFill>
                <a:latin typeface="+mn-lt"/>
                <a:ea typeface="+mn-ea"/>
                <a:cs typeface="+mn-cs"/>
              </a:defRPr>
            </a:pPr>
            <a:endParaRPr lang="es-MX"/>
          </a:p>
        </c:txPr>
        <c:crossAx val="1582903424"/>
        <c:crosses val="autoZero"/>
        <c:crossBetween val="between"/>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gradFill flip="none" rotWithShape="1">
      <a:gsLst>
        <a:gs pos="0">
          <a:schemeClr val="lt1"/>
        </a:gs>
        <a:gs pos="39000">
          <a:schemeClr val="lt1"/>
        </a:gs>
        <a:gs pos="100000">
          <a:schemeClr val="lt1">
            <a:lumMod val="75000"/>
          </a:schemeClr>
        </a:gs>
      </a:gsLst>
      <a:path path="circle">
        <a:fillToRect l="50000" t="-80000" r="50000" b="180000"/>
      </a:path>
      <a:tileRect/>
    </a:gradFill>
    <a:ln w="9525" cap="flat" cmpd="sng" algn="ctr">
      <a:solidFill>
        <a:schemeClr val="dk1">
          <a:lumMod val="25000"/>
          <a:lumOff val="75000"/>
        </a:schemeClr>
      </a:solidFill>
      <a:round/>
    </a:ln>
    <a:effectLst/>
  </c:spPr>
  <c:txPr>
    <a:bodyPr/>
    <a:lstStyle/>
    <a:p>
      <a:pPr>
        <a:defRPr/>
      </a:pPr>
      <a:endParaRPr lang="es-MX"/>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withinLinear" id="19">
  <a:schemeClr val="accent6"/>
</cs:colorStyle>
</file>

<file path=xl/charts/colors2.xml><?xml version="1.0" encoding="utf-8"?>
<cs:colorStyle xmlns:cs="http://schemas.microsoft.com/office/drawing/2012/chartStyle" xmlns:a="http://schemas.openxmlformats.org/drawingml/2006/main" meth="withinLinear" id="19">
  <a:schemeClr val="accent6"/>
</cs:colorStyle>
</file>

<file path=xl/charts/colors3.xml><?xml version="1.0" encoding="utf-8"?>
<cs:colorStyle xmlns:cs="http://schemas.microsoft.com/office/drawing/2012/chartStyle" xmlns:a="http://schemas.openxmlformats.org/drawingml/2006/main" meth="withinLinear" id="19">
  <a:schemeClr val="accent6"/>
</cs:colorStyle>
</file>

<file path=xl/charts/colors4.xml><?xml version="1.0" encoding="utf-8"?>
<cs:colorStyle xmlns:cs="http://schemas.microsoft.com/office/drawing/2012/chartStyle" xmlns:a="http://schemas.openxmlformats.org/drawingml/2006/main" meth="withinLinear" id="19">
  <a:schemeClr val="accent6"/>
</cs:colorStyle>
</file>

<file path=xl/charts/colors5.xml><?xml version="1.0" encoding="utf-8"?>
<cs:colorStyle xmlns:cs="http://schemas.microsoft.com/office/drawing/2012/chartStyle" xmlns:a="http://schemas.openxmlformats.org/drawingml/2006/main" meth="withinLinear" id="19">
  <a:schemeClr val="accent6"/>
</cs:colorStyle>
</file>

<file path=xl/charts/colors6.xml><?xml version="1.0" encoding="utf-8"?>
<cs:colorStyle xmlns:cs="http://schemas.microsoft.com/office/drawing/2012/chartStyle" xmlns:a="http://schemas.openxmlformats.org/drawingml/2006/main" meth="withinLinear" id="19">
  <a:schemeClr val="accent6"/>
</cs:colorStyle>
</file>

<file path=xl/charts/colors7.xml><?xml version="1.0" encoding="utf-8"?>
<cs:colorStyle xmlns:cs="http://schemas.microsoft.com/office/drawing/2012/chartStyle" xmlns:a="http://schemas.openxmlformats.org/drawingml/2006/main" meth="withinLinear" id="19">
  <a:schemeClr val="accent6"/>
</cs:colorStyle>
</file>

<file path=xl/charts/colors8.xml><?xml version="1.0" encoding="utf-8"?>
<cs:colorStyle xmlns:cs="http://schemas.microsoft.com/office/drawing/2012/chartStyle" xmlns:a="http://schemas.openxmlformats.org/drawingml/2006/main" meth="withinLinear" id="19">
  <a:schemeClr val="accent6"/>
</cs:colorStyle>
</file>

<file path=xl/charts/colors9.xml><?xml version="1.0" encoding="utf-8"?>
<cs:colorStyle xmlns:cs="http://schemas.microsoft.com/office/drawing/2012/chartStyle" xmlns:a="http://schemas.openxmlformats.org/drawingml/2006/main" meth="withinLinear" id="19">
  <a:schemeClr val="accent6"/>
</cs:colorStyle>
</file>

<file path=xl/charts/colors10.xml><?xml version="1.0" encoding="utf-8"?>
<cs:colorStyle xmlns:cs="http://schemas.microsoft.com/office/drawing/2012/chartStyle" xmlns:a="http://schemas.openxmlformats.org/drawingml/2006/main" meth="withinLinear" id="19">
  <a:schemeClr val="accent6"/>
</cs:colorStyle>
</file>

<file path=xl/charts/colors11.xml><?xml version="1.0" encoding="utf-8"?>
<cs:colorStyle xmlns:cs="http://schemas.microsoft.com/office/drawing/2012/chartStyle" xmlns:a="http://schemas.openxmlformats.org/drawingml/2006/main" meth="withinLinear" id="19">
  <a:schemeClr val="accent6"/>
</cs:colorStyle>
</file>

<file path=xl/charts/colors12.xml><?xml version="1.0" encoding="utf-8"?>
<cs:colorStyle xmlns:cs="http://schemas.microsoft.com/office/drawing/2012/chartStyle" xmlns:a="http://schemas.openxmlformats.org/drawingml/2006/main" meth="withinLinear" id="19">
  <a:schemeClr val="accent6"/>
</cs:colorStyle>
</file>

<file path=xl/charts/colors13.xml><?xml version="1.0" encoding="utf-8"?>
<cs:colorStyle xmlns:cs="http://schemas.microsoft.com/office/drawing/2012/chartStyle" xmlns:a="http://schemas.openxmlformats.org/drawingml/2006/main" meth="withinLinear" id="19">
  <a:schemeClr val="accent6"/>
</cs:colorStyle>
</file>

<file path=xl/charts/colors14.xml><?xml version="1.0" encoding="utf-8"?>
<cs:colorStyle xmlns:cs="http://schemas.microsoft.com/office/drawing/2012/chartStyle" xmlns:a="http://schemas.openxmlformats.org/drawingml/2006/main" meth="withinLinear" id="19">
  <a:schemeClr val="accent6"/>
</cs:colorStyle>
</file>

<file path=xl/charts/colors15.xml><?xml version="1.0" encoding="utf-8"?>
<cs:colorStyle xmlns:cs="http://schemas.microsoft.com/office/drawing/2012/chartStyle" xmlns:a="http://schemas.openxmlformats.org/drawingml/2006/main" meth="withinLinear" id="19">
  <a:schemeClr val="accent6"/>
</cs:colorStyle>
</file>

<file path=xl/charts/colors16.xml><?xml version="1.0" encoding="utf-8"?>
<cs:colorStyle xmlns:cs="http://schemas.microsoft.com/office/drawing/2012/chartStyle" xmlns:a="http://schemas.openxmlformats.org/drawingml/2006/main" meth="withinLinear" id="19">
  <a:schemeClr val="accent6"/>
</cs:colorStyle>
</file>

<file path=xl/charts/colors17.xml><?xml version="1.0" encoding="utf-8"?>
<cs:colorStyle xmlns:cs="http://schemas.microsoft.com/office/drawing/2012/chartStyle" xmlns:a="http://schemas.openxmlformats.org/drawingml/2006/main" meth="withinLinear" id="19">
  <a:schemeClr val="accent6"/>
</cs:colorStyle>
</file>

<file path=xl/charts/colors18.xml><?xml version="1.0" encoding="utf-8"?>
<cs:colorStyle xmlns:cs="http://schemas.microsoft.com/office/drawing/2012/chartStyle" xmlns:a="http://schemas.openxmlformats.org/drawingml/2006/main" meth="cycle" id="13">
  <a:schemeClr val="accent6"/>
  <a:schemeClr val="accent5"/>
  <a:schemeClr val="accent4"/>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88">
  <cs:axisTitle>
    <cs:lnRef idx="0"/>
    <cs:fillRef idx="0"/>
    <cs:effectRef idx="0"/>
    <cs:fontRef idx="minor">
      <a:schemeClr val="dk1">
        <a:lumMod val="75000"/>
        <a:lumOff val="25000"/>
      </a:schemeClr>
    </cs:fontRef>
    <cs:defRPr sz="900" b="1" kern="1200"/>
  </cs:axisTitle>
  <cs:categoryAxis>
    <cs:lnRef idx="0"/>
    <cs:fillRef idx="0"/>
    <cs:effectRef idx="0"/>
    <cs:fontRef idx="minor">
      <a:schemeClr val="dk1">
        <a:lumMod val="75000"/>
        <a:lumOff val="25000"/>
      </a:schemeClr>
    </cs:fontRef>
    <cs:spPr>
      <a:ln w="19050" cap="flat" cmpd="sng" algn="ctr">
        <a:solidFill>
          <a:schemeClr val="dk1">
            <a:lumMod val="75000"/>
            <a:lumOff val="25000"/>
          </a:schemeClr>
        </a:solidFill>
        <a:round/>
      </a:ln>
    </cs:spPr>
    <cs:defRPr sz="900" kern="1200" cap="all" baseline="0"/>
  </cs:categoryAxis>
  <cs:chartArea>
    <cs:lnRef idx="0"/>
    <cs:fillRef idx="0"/>
    <cs:effectRef idx="0"/>
    <cs:fontRef idx="minor">
      <a:schemeClr val="dk1"/>
    </cs:fontRef>
    <cs:spPr>
      <a:gradFill flip="none" rotWithShape="1">
        <a:gsLst>
          <a:gs pos="0">
            <a:schemeClr val="lt1"/>
          </a:gs>
          <a:gs pos="39000">
            <a:schemeClr val="lt1"/>
          </a:gs>
          <a:gs pos="100000">
            <a:schemeClr val="lt1">
              <a:lumMod val="75000"/>
            </a:schemeClr>
          </a:gs>
        </a:gsLst>
        <a:path path="circle">
          <a:fillToRect l="50000" t="-80000" r="50000" b="180000"/>
        </a:path>
        <a:tileRect/>
      </a:gradFill>
      <a:ln w="9525" cap="flat" cmpd="sng" algn="ctr">
        <a:solidFill>
          <a:schemeClr val="dk1">
            <a:lumMod val="25000"/>
            <a:lumOff val="75000"/>
          </a:schemeClr>
        </a:solidFill>
        <a:round/>
      </a:ln>
    </cs:spPr>
    <cs:defRPr sz="900" kern="1200"/>
  </cs:chartArea>
  <cs:dataLabel>
    <cs:lnRef idx="0"/>
    <cs:fillRef idx="0"/>
    <cs:effectRef idx="0"/>
    <cs:fontRef idx="minor">
      <a:schemeClr val="dk1">
        <a:lumMod val="75000"/>
        <a:lumOff val="25000"/>
      </a:schemeClr>
    </cs:fontRef>
    <cs:defRPr sz="900" kern="1200"/>
  </cs:dataLabel>
  <cs:dataLabelCallout>
    <cs:lnRef idx="0"/>
    <cs:fillRef idx="0"/>
    <cs:effectRef idx="0"/>
    <cs:fontRef idx="minor">
      <a:schemeClr val="lt1"/>
    </cs:fontRef>
    <cs:spPr>
      <a:solidFill>
        <a:schemeClr val="dk1">
          <a:lumMod val="65000"/>
          <a:lumOff val="35000"/>
          <a:alpha val="75000"/>
        </a:schemeClr>
      </a:solidFill>
    </cs:spPr>
    <cs:defRPr sz="900" b="1" kern="1200"/>
    <cs:bodyPr rot="0" spcFirstLastPara="1" vertOverflow="clip" horzOverflow="clip" vert="horz" wrap="square" lIns="36576" tIns="18288" rIns="36576" bIns="18288" anchor="ctr" anchorCtr="1">
      <a:spAutoFit/>
    </cs:bodyPr>
  </cs:dataLabelCallout>
  <cs:dataPoint>
    <cs:lnRef idx="0">
      <cs:styleClr val="auto"/>
    </cs:lnRef>
    <cs:fillRef idx="0">
      <cs:styleClr val="auto"/>
    </cs:fillRef>
    <cs:effectRef idx="0"/>
    <cs:fontRef idx="minor">
      <a:schemeClr val="dk1"/>
    </cs:fontRef>
    <cs:spPr>
      <a:solidFill>
        <a:schemeClr val="phClr">
          <a:alpha val="85000"/>
        </a:schemeClr>
      </a:solidFill>
      <a:ln w="9525" cap="flat" cmpd="sng" algn="ctr">
        <a:solidFill>
          <a:schemeClr val="phClr">
            <a:lumMod val="75000"/>
          </a:schemeClr>
        </a:solidFill>
        <a:round/>
      </a:ln>
    </cs:spPr>
  </cs:dataPoint>
  <cs:dataPoint3D>
    <cs:lnRef idx="0">
      <cs:styleClr val="auto"/>
    </cs:lnRef>
    <cs:fillRef idx="0">
      <cs:styleClr val="auto"/>
    </cs:fillRef>
    <cs:effectRef idx="0">
      <cs:styleClr val="auto"/>
    </cs:effectRef>
    <cs:fontRef idx="minor">
      <a:schemeClr val="dk1"/>
    </cs:fontRef>
    <cs:spPr>
      <a:solidFill>
        <a:schemeClr val="phClr">
          <a:alpha val="85000"/>
        </a:schemeClr>
      </a:solidFill>
      <a:ln w="9525" cap="flat" cmpd="sng" algn="ctr">
        <a:solidFill>
          <a:schemeClr val="phClr">
            <a:lumMod val="75000"/>
          </a:schemeClr>
        </a:solidFill>
        <a:round/>
      </a:ln>
    </cs:spPr>
  </cs:dataPoint3D>
  <cs:dataPointLine>
    <cs:lnRef idx="0">
      <cs:styleClr val="auto"/>
    </cs:lnRef>
    <cs:fillRef idx="0"/>
    <cs:effectRef idx="0"/>
    <cs:fontRef idx="minor">
      <a:schemeClr val="dk1"/>
    </cs:fontRef>
    <cs:spPr>
      <a:ln w="31750" cap="rnd">
        <a:solidFill>
          <a:schemeClr val="phClr">
            <a:alpha val="85000"/>
          </a:schemeClr>
        </a:solidFill>
        <a:round/>
      </a:ln>
    </cs:spPr>
  </cs:dataPointLine>
  <cs:dataPointMarker>
    <cs:lnRef idx="0"/>
    <cs:fillRef idx="0">
      <cs:styleClr val="auto"/>
    </cs:fillRef>
    <cs:effectRef idx="0"/>
    <cs:fontRef idx="minor">
      <a:schemeClr val="dk1"/>
    </cs:fontRef>
    <cs:spPr>
      <a:solidFill>
        <a:schemeClr val="phClr">
          <a:alpha val="85000"/>
        </a:schemeClr>
      </a:solidFill>
    </cs:spPr>
  </cs:dataPointMarker>
  <cs:dataPointMarkerLayout symbol="circle" size="6"/>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dk1">
        <a:lumMod val="75000"/>
        <a:lumOff val="25000"/>
      </a:schemeClr>
    </cs:fontRef>
    <cs:spPr>
      <a:ln w="9525">
        <a:solidFill>
          <a:schemeClr val="dk1">
            <a:lumMod val="35000"/>
            <a:lumOff val="65000"/>
          </a:schemeClr>
        </a:solidFill>
      </a:ln>
    </cs:spPr>
    <cs:defRPr sz="900" kern="1200"/>
  </cs:dataTable>
  <cs:downBar>
    <cs:lnRef idx="0"/>
    <cs:fillRef idx="0"/>
    <cs:effectRef idx="0"/>
    <cs:fontRef idx="minor">
      <a:schemeClr val="dk1"/>
    </cs:fontRef>
    <cs:spPr>
      <a:solidFill>
        <a:schemeClr val="dk1">
          <a:lumMod val="50000"/>
          <a:lumOff val="50000"/>
        </a:schemeClr>
      </a:solidFill>
      <a:ln w="9525">
        <a:solidFill>
          <a:schemeClr val="dk1">
            <a:lumMod val="65000"/>
            <a:lumOff val="35000"/>
          </a:schemeClr>
        </a:solidFill>
      </a:ln>
    </cs:spPr>
  </cs:downBar>
  <cs:dropLine>
    <cs:lnRef idx="0"/>
    <cs:fillRef idx="0"/>
    <cs:effectRef idx="0"/>
    <cs:fontRef idx="minor">
      <a:schemeClr val="dk1"/>
    </cs:fontRef>
    <cs:spPr>
      <a:ln w="9525">
        <a:solidFill>
          <a:schemeClr val="dk1">
            <a:lumMod val="35000"/>
            <a:lumOff val="65000"/>
          </a:schemeClr>
        </a:solidFill>
        <a:prstDash val="dash"/>
      </a:ln>
    </cs:spPr>
  </cs:dropLine>
  <cs:errorBar>
    <cs:lnRef idx="0"/>
    <cs:fillRef idx="0"/>
    <cs:effectRef idx="0"/>
    <cs:fontRef idx="minor">
      <a:schemeClr val="dk1"/>
    </cs:fontRef>
    <cs:spPr>
      <a:ln w="9525">
        <a:solidFill>
          <a:schemeClr val="dk1">
            <a:lumMod val="65000"/>
            <a:lumOff val="35000"/>
          </a:schemeClr>
        </a:solidFill>
        <a:round/>
      </a:ln>
    </cs:spPr>
  </cs:errorBar>
  <cs:floor>
    <cs:lnRef idx="0"/>
    <cs:fillRef idx="0"/>
    <cs:effectRef idx="0"/>
    <cs:fontRef idx="minor">
      <a:schemeClr val="dk1"/>
    </cs:fontRef>
    <cs:spPr>
      <a:solidFill>
        <a:schemeClr val="lt1">
          <a:lumMod val="95000"/>
        </a:schemeClr>
      </a:solidFill>
      <a:sp3d/>
    </cs:spPr>
  </cs:floor>
  <cs:gridlineMajor>
    <cs:lnRef idx="0"/>
    <cs:fillRef idx="0"/>
    <cs:effectRef idx="0"/>
    <cs:fontRef idx="minor">
      <a:schemeClr val="dk1"/>
    </cs:fontRef>
    <cs:spPr>
      <a:ln w="9525" cap="flat" cmpd="sng" algn="ctr">
        <a:solidFill>
          <a:schemeClr val="dk1">
            <a:lumMod val="15000"/>
            <a:lumOff val="85000"/>
          </a:schemeClr>
        </a:solidFill>
        <a:round/>
      </a:ln>
    </cs:spPr>
  </cs:gridlineMajor>
  <cs:gridlineMinor>
    <cs:lnRef idx="0"/>
    <cs:fillRef idx="0"/>
    <cs:effectRef idx="0"/>
    <cs:fontRef idx="minor">
      <a:schemeClr val="dk1"/>
    </cs:fontRef>
    <cs:spPr>
      <a:ln w="9525" cap="flat" cmpd="sng" algn="ctr">
        <a:solidFill>
          <a:schemeClr val="dk1">
            <a:lumMod val="5000"/>
            <a:lumOff val="95000"/>
          </a:schemeClr>
        </a:solidFill>
        <a:round/>
      </a:ln>
    </cs:spPr>
  </cs:gridlineMinor>
  <cs:hiLoLine>
    <cs:lnRef idx="0"/>
    <cs:fillRef idx="0"/>
    <cs:effectRef idx="0"/>
    <cs:fontRef idx="minor">
      <a:schemeClr val="dk1"/>
    </cs:fontRef>
    <cs:spPr>
      <a:ln w="9525">
        <a:solidFill>
          <a:schemeClr val="dk1">
            <a:lumMod val="35000"/>
            <a:lumOff val="65000"/>
          </a:schemeClr>
        </a:solidFill>
        <a:prstDash val="dash"/>
      </a:ln>
    </cs:spPr>
  </cs:hiLoLine>
  <cs:leaderLine>
    <cs:lnRef idx="0"/>
    <cs:fillRef idx="0"/>
    <cs:effectRef idx="0"/>
    <cs:fontRef idx="minor">
      <a:schemeClr val="dk1"/>
    </cs:fontRef>
    <cs:spPr>
      <a:ln w="9525">
        <a:solidFill>
          <a:schemeClr val="dk1">
            <a:lumMod val="50000"/>
            <a:lumOff val="50000"/>
          </a:schemeClr>
        </a:solidFill>
      </a:ln>
    </cs:spPr>
  </cs:leaderLine>
  <cs:legend>
    <cs:lnRef idx="0"/>
    <cs:fillRef idx="0"/>
    <cs:effectRef idx="0"/>
    <cs:fontRef idx="minor">
      <a:schemeClr val="dk1">
        <a:lumMod val="75000"/>
        <a:lumOff val="25000"/>
      </a:schemeClr>
    </cs:fontRef>
    <cs:spPr>
      <a:solidFill>
        <a:schemeClr val="lt1">
          <a:lumMod val="95000"/>
          <a:alpha val="39000"/>
        </a:schemeClr>
      </a:solidFill>
    </cs:spPr>
    <cs:defRPr sz="900" kern="1200"/>
  </cs:legend>
  <cs:plotArea>
    <cs:lnRef idx="0"/>
    <cs:fillRef idx="0"/>
    <cs:effectRef idx="0"/>
    <cs:fontRef idx="minor">
      <a:schemeClr val="dk1"/>
    </cs:fontRef>
  </cs:plotArea>
  <cs:plotArea3D>
    <cs:lnRef idx="0"/>
    <cs:fillRef idx="0"/>
    <cs:effectRef idx="0"/>
    <cs:fontRef idx="minor">
      <a:schemeClr val="dk1"/>
    </cs:fontRef>
  </cs:plotArea3D>
  <cs:seriesAxis>
    <cs:lnRef idx="0"/>
    <cs:fillRef idx="0"/>
    <cs:effectRef idx="0"/>
    <cs:fontRef idx="minor">
      <a:schemeClr val="dk1">
        <a:lumMod val="75000"/>
        <a:lumOff val="25000"/>
      </a:schemeClr>
    </cs:fontRef>
    <cs:spPr/>
    <cs:defRPr sz="900" kern="1200"/>
  </cs:seriesAxis>
  <cs:seriesLine>
    <cs:lnRef idx="0"/>
    <cs:fillRef idx="0"/>
    <cs:effectRef idx="0"/>
    <cs:fontRef idx="minor">
      <a:schemeClr val="dk1"/>
    </cs:fontRef>
    <cs:spPr>
      <a:ln w="9525">
        <a:solidFill>
          <a:schemeClr val="dk1">
            <a:lumMod val="50000"/>
            <a:lumOff val="50000"/>
          </a:schemeClr>
        </a:solidFill>
        <a:round/>
      </a:ln>
    </cs:spPr>
  </cs:seriesLine>
  <cs:title>
    <cs:lnRef idx="0"/>
    <cs:fillRef idx="0"/>
    <cs:effectRef idx="0"/>
    <cs:fontRef idx="minor">
      <a:schemeClr val="dk1">
        <a:lumMod val="75000"/>
        <a:lumOff val="25000"/>
      </a:schemeClr>
    </cs:fontRef>
    <cs:defRPr sz="1800" b="1" kern="1200" baseline="0"/>
  </cs:title>
  <cs:trendline>
    <cs:lnRef idx="0">
      <cs:styleClr val="auto"/>
    </cs:lnRef>
    <cs:fillRef idx="0"/>
    <cs:effectRef idx="0"/>
    <cs:fontRef idx="minor">
      <a:schemeClr val="dk1"/>
    </cs:fontRef>
    <cs:spPr>
      <a:ln w="19050" cap="rnd">
        <a:solidFill>
          <a:schemeClr val="phClr"/>
        </a:solidFill>
      </a:ln>
    </cs:spPr>
  </cs:trendline>
  <cs:trendlineLabel>
    <cs:lnRef idx="0"/>
    <cs:fillRef idx="0"/>
    <cs:effectRef idx="0"/>
    <cs:fontRef idx="minor">
      <a:schemeClr val="dk1">
        <a:lumMod val="75000"/>
        <a:lumOff val="25000"/>
      </a:schemeClr>
    </cs:fontRef>
    <cs:defRPr sz="900" kern="1200"/>
  </cs:trendlineLabel>
  <cs:upBar>
    <cs:lnRef idx="0"/>
    <cs:fillRef idx="0"/>
    <cs:effectRef idx="0"/>
    <cs:fontRef idx="minor">
      <a:schemeClr val="dk1"/>
    </cs:fontRef>
    <cs:spPr>
      <a:solidFill>
        <a:schemeClr val="lt1"/>
      </a:solidFill>
      <a:ln w="9525">
        <a:solidFill>
          <a:schemeClr val="dk1">
            <a:lumMod val="65000"/>
            <a:lumOff val="35000"/>
          </a:schemeClr>
        </a:solidFill>
      </a:ln>
    </cs:spPr>
  </cs:upBar>
  <cs:valueAxis>
    <cs:lnRef idx="0"/>
    <cs:fillRef idx="0"/>
    <cs:effectRef idx="0"/>
    <cs:fontRef idx="minor">
      <a:schemeClr val="dk1">
        <a:lumMod val="75000"/>
        <a:lumOff val="25000"/>
      </a:schemeClr>
    </cs:fontRef>
    <cs:spPr>
      <a:ln>
        <a:noFill/>
      </a:ln>
    </cs:spPr>
    <cs:defRPr sz="900" kern="1200"/>
  </cs:valueAxis>
  <cs:wall>
    <cs:lnRef idx="0"/>
    <cs:fillRef idx="0"/>
    <cs:effectRef idx="0"/>
    <cs:fontRef idx="minor">
      <a:schemeClr val="dk1"/>
    </cs:fontRef>
  </cs:wall>
</cs:chartStyle>
</file>

<file path=xl/charts/style2.xml><?xml version="1.0" encoding="utf-8"?>
<cs:chartStyle xmlns:cs="http://schemas.microsoft.com/office/drawing/2012/chartStyle" xmlns:a="http://schemas.openxmlformats.org/drawingml/2006/main" id="288">
  <cs:axisTitle>
    <cs:lnRef idx="0"/>
    <cs:fillRef idx="0"/>
    <cs:effectRef idx="0"/>
    <cs:fontRef idx="minor">
      <a:schemeClr val="dk1">
        <a:lumMod val="75000"/>
        <a:lumOff val="25000"/>
      </a:schemeClr>
    </cs:fontRef>
    <cs:defRPr sz="900" b="1" kern="1200"/>
  </cs:axisTitle>
  <cs:categoryAxis>
    <cs:lnRef idx="0"/>
    <cs:fillRef idx="0"/>
    <cs:effectRef idx="0"/>
    <cs:fontRef idx="minor">
      <a:schemeClr val="dk1">
        <a:lumMod val="75000"/>
        <a:lumOff val="25000"/>
      </a:schemeClr>
    </cs:fontRef>
    <cs:spPr>
      <a:ln w="19050" cap="flat" cmpd="sng" algn="ctr">
        <a:solidFill>
          <a:schemeClr val="dk1">
            <a:lumMod val="75000"/>
            <a:lumOff val="25000"/>
          </a:schemeClr>
        </a:solidFill>
        <a:round/>
      </a:ln>
    </cs:spPr>
    <cs:defRPr sz="900" kern="1200" cap="all" baseline="0"/>
  </cs:categoryAxis>
  <cs:chartArea>
    <cs:lnRef idx="0"/>
    <cs:fillRef idx="0"/>
    <cs:effectRef idx="0"/>
    <cs:fontRef idx="minor">
      <a:schemeClr val="dk1"/>
    </cs:fontRef>
    <cs:spPr>
      <a:gradFill flip="none" rotWithShape="1">
        <a:gsLst>
          <a:gs pos="0">
            <a:schemeClr val="lt1"/>
          </a:gs>
          <a:gs pos="39000">
            <a:schemeClr val="lt1"/>
          </a:gs>
          <a:gs pos="100000">
            <a:schemeClr val="lt1">
              <a:lumMod val="75000"/>
            </a:schemeClr>
          </a:gs>
        </a:gsLst>
        <a:path path="circle">
          <a:fillToRect l="50000" t="-80000" r="50000" b="180000"/>
        </a:path>
        <a:tileRect/>
      </a:gradFill>
      <a:ln w="9525" cap="flat" cmpd="sng" algn="ctr">
        <a:solidFill>
          <a:schemeClr val="dk1">
            <a:lumMod val="25000"/>
            <a:lumOff val="75000"/>
          </a:schemeClr>
        </a:solidFill>
        <a:round/>
      </a:ln>
    </cs:spPr>
    <cs:defRPr sz="900" kern="1200"/>
  </cs:chartArea>
  <cs:dataLabel>
    <cs:lnRef idx="0"/>
    <cs:fillRef idx="0"/>
    <cs:effectRef idx="0"/>
    <cs:fontRef idx="minor">
      <a:schemeClr val="dk1">
        <a:lumMod val="75000"/>
        <a:lumOff val="25000"/>
      </a:schemeClr>
    </cs:fontRef>
    <cs:defRPr sz="900" kern="1200"/>
  </cs:dataLabel>
  <cs:dataLabelCallout>
    <cs:lnRef idx="0"/>
    <cs:fillRef idx="0"/>
    <cs:effectRef idx="0"/>
    <cs:fontRef idx="minor">
      <a:schemeClr val="lt1"/>
    </cs:fontRef>
    <cs:spPr>
      <a:solidFill>
        <a:schemeClr val="dk1">
          <a:lumMod val="65000"/>
          <a:lumOff val="35000"/>
          <a:alpha val="75000"/>
        </a:schemeClr>
      </a:solidFill>
    </cs:spPr>
    <cs:defRPr sz="900" b="1" kern="1200"/>
    <cs:bodyPr rot="0" spcFirstLastPara="1" vertOverflow="clip" horzOverflow="clip" vert="horz" wrap="square" lIns="36576" tIns="18288" rIns="36576" bIns="18288" anchor="ctr" anchorCtr="1">
      <a:spAutoFit/>
    </cs:bodyPr>
  </cs:dataLabelCallout>
  <cs:dataPoint>
    <cs:lnRef idx="0">
      <cs:styleClr val="auto"/>
    </cs:lnRef>
    <cs:fillRef idx="0">
      <cs:styleClr val="auto"/>
    </cs:fillRef>
    <cs:effectRef idx="0"/>
    <cs:fontRef idx="minor">
      <a:schemeClr val="dk1"/>
    </cs:fontRef>
    <cs:spPr>
      <a:solidFill>
        <a:schemeClr val="phClr">
          <a:alpha val="85000"/>
        </a:schemeClr>
      </a:solidFill>
      <a:ln w="9525" cap="flat" cmpd="sng" algn="ctr">
        <a:solidFill>
          <a:schemeClr val="phClr">
            <a:lumMod val="75000"/>
          </a:schemeClr>
        </a:solidFill>
        <a:round/>
      </a:ln>
    </cs:spPr>
  </cs:dataPoint>
  <cs:dataPoint3D>
    <cs:lnRef idx="0">
      <cs:styleClr val="auto"/>
    </cs:lnRef>
    <cs:fillRef idx="0">
      <cs:styleClr val="auto"/>
    </cs:fillRef>
    <cs:effectRef idx="0">
      <cs:styleClr val="auto"/>
    </cs:effectRef>
    <cs:fontRef idx="minor">
      <a:schemeClr val="dk1"/>
    </cs:fontRef>
    <cs:spPr>
      <a:solidFill>
        <a:schemeClr val="phClr">
          <a:alpha val="85000"/>
        </a:schemeClr>
      </a:solidFill>
      <a:ln w="9525" cap="flat" cmpd="sng" algn="ctr">
        <a:solidFill>
          <a:schemeClr val="phClr">
            <a:lumMod val="75000"/>
          </a:schemeClr>
        </a:solidFill>
        <a:round/>
      </a:ln>
    </cs:spPr>
  </cs:dataPoint3D>
  <cs:dataPointLine>
    <cs:lnRef idx="0">
      <cs:styleClr val="auto"/>
    </cs:lnRef>
    <cs:fillRef idx="0"/>
    <cs:effectRef idx="0"/>
    <cs:fontRef idx="minor">
      <a:schemeClr val="dk1"/>
    </cs:fontRef>
    <cs:spPr>
      <a:ln w="31750" cap="rnd">
        <a:solidFill>
          <a:schemeClr val="phClr">
            <a:alpha val="85000"/>
          </a:schemeClr>
        </a:solidFill>
        <a:round/>
      </a:ln>
    </cs:spPr>
  </cs:dataPointLine>
  <cs:dataPointMarker>
    <cs:lnRef idx="0"/>
    <cs:fillRef idx="0">
      <cs:styleClr val="auto"/>
    </cs:fillRef>
    <cs:effectRef idx="0"/>
    <cs:fontRef idx="minor">
      <a:schemeClr val="dk1"/>
    </cs:fontRef>
    <cs:spPr>
      <a:solidFill>
        <a:schemeClr val="phClr">
          <a:alpha val="85000"/>
        </a:schemeClr>
      </a:solidFill>
    </cs:spPr>
  </cs:dataPointMarker>
  <cs:dataPointMarkerLayout symbol="circle" size="6"/>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dk1">
        <a:lumMod val="75000"/>
        <a:lumOff val="25000"/>
      </a:schemeClr>
    </cs:fontRef>
    <cs:spPr>
      <a:ln w="9525">
        <a:solidFill>
          <a:schemeClr val="dk1">
            <a:lumMod val="35000"/>
            <a:lumOff val="65000"/>
          </a:schemeClr>
        </a:solidFill>
      </a:ln>
    </cs:spPr>
    <cs:defRPr sz="900" kern="1200"/>
  </cs:dataTable>
  <cs:downBar>
    <cs:lnRef idx="0"/>
    <cs:fillRef idx="0"/>
    <cs:effectRef idx="0"/>
    <cs:fontRef idx="minor">
      <a:schemeClr val="dk1"/>
    </cs:fontRef>
    <cs:spPr>
      <a:solidFill>
        <a:schemeClr val="dk1">
          <a:lumMod val="50000"/>
          <a:lumOff val="50000"/>
        </a:schemeClr>
      </a:solidFill>
      <a:ln w="9525">
        <a:solidFill>
          <a:schemeClr val="dk1">
            <a:lumMod val="65000"/>
            <a:lumOff val="35000"/>
          </a:schemeClr>
        </a:solidFill>
      </a:ln>
    </cs:spPr>
  </cs:downBar>
  <cs:dropLine>
    <cs:lnRef idx="0"/>
    <cs:fillRef idx="0"/>
    <cs:effectRef idx="0"/>
    <cs:fontRef idx="minor">
      <a:schemeClr val="dk1"/>
    </cs:fontRef>
    <cs:spPr>
      <a:ln w="9525">
        <a:solidFill>
          <a:schemeClr val="dk1">
            <a:lumMod val="35000"/>
            <a:lumOff val="65000"/>
          </a:schemeClr>
        </a:solidFill>
        <a:prstDash val="dash"/>
      </a:ln>
    </cs:spPr>
  </cs:dropLine>
  <cs:errorBar>
    <cs:lnRef idx="0"/>
    <cs:fillRef idx="0"/>
    <cs:effectRef idx="0"/>
    <cs:fontRef idx="minor">
      <a:schemeClr val="dk1"/>
    </cs:fontRef>
    <cs:spPr>
      <a:ln w="9525">
        <a:solidFill>
          <a:schemeClr val="dk1">
            <a:lumMod val="65000"/>
            <a:lumOff val="35000"/>
          </a:schemeClr>
        </a:solidFill>
        <a:round/>
      </a:ln>
    </cs:spPr>
  </cs:errorBar>
  <cs:floor>
    <cs:lnRef idx="0"/>
    <cs:fillRef idx="0"/>
    <cs:effectRef idx="0"/>
    <cs:fontRef idx="minor">
      <a:schemeClr val="dk1"/>
    </cs:fontRef>
    <cs:spPr>
      <a:solidFill>
        <a:schemeClr val="lt1">
          <a:lumMod val="95000"/>
        </a:schemeClr>
      </a:solidFill>
      <a:sp3d/>
    </cs:spPr>
  </cs:floor>
  <cs:gridlineMajor>
    <cs:lnRef idx="0"/>
    <cs:fillRef idx="0"/>
    <cs:effectRef idx="0"/>
    <cs:fontRef idx="minor">
      <a:schemeClr val="dk1"/>
    </cs:fontRef>
    <cs:spPr>
      <a:ln w="9525" cap="flat" cmpd="sng" algn="ctr">
        <a:solidFill>
          <a:schemeClr val="dk1">
            <a:lumMod val="15000"/>
            <a:lumOff val="85000"/>
          </a:schemeClr>
        </a:solidFill>
        <a:round/>
      </a:ln>
    </cs:spPr>
  </cs:gridlineMajor>
  <cs:gridlineMinor>
    <cs:lnRef idx="0"/>
    <cs:fillRef idx="0"/>
    <cs:effectRef idx="0"/>
    <cs:fontRef idx="minor">
      <a:schemeClr val="dk1"/>
    </cs:fontRef>
    <cs:spPr>
      <a:ln w="9525" cap="flat" cmpd="sng" algn="ctr">
        <a:solidFill>
          <a:schemeClr val="dk1">
            <a:lumMod val="5000"/>
            <a:lumOff val="95000"/>
          </a:schemeClr>
        </a:solidFill>
        <a:round/>
      </a:ln>
    </cs:spPr>
  </cs:gridlineMinor>
  <cs:hiLoLine>
    <cs:lnRef idx="0"/>
    <cs:fillRef idx="0"/>
    <cs:effectRef idx="0"/>
    <cs:fontRef idx="minor">
      <a:schemeClr val="dk1"/>
    </cs:fontRef>
    <cs:spPr>
      <a:ln w="9525">
        <a:solidFill>
          <a:schemeClr val="dk1">
            <a:lumMod val="35000"/>
            <a:lumOff val="65000"/>
          </a:schemeClr>
        </a:solidFill>
        <a:prstDash val="dash"/>
      </a:ln>
    </cs:spPr>
  </cs:hiLoLine>
  <cs:leaderLine>
    <cs:lnRef idx="0"/>
    <cs:fillRef idx="0"/>
    <cs:effectRef idx="0"/>
    <cs:fontRef idx="minor">
      <a:schemeClr val="dk1"/>
    </cs:fontRef>
    <cs:spPr>
      <a:ln w="9525">
        <a:solidFill>
          <a:schemeClr val="dk1">
            <a:lumMod val="50000"/>
            <a:lumOff val="50000"/>
          </a:schemeClr>
        </a:solidFill>
      </a:ln>
    </cs:spPr>
  </cs:leaderLine>
  <cs:legend>
    <cs:lnRef idx="0"/>
    <cs:fillRef idx="0"/>
    <cs:effectRef idx="0"/>
    <cs:fontRef idx="minor">
      <a:schemeClr val="dk1">
        <a:lumMod val="75000"/>
        <a:lumOff val="25000"/>
      </a:schemeClr>
    </cs:fontRef>
    <cs:spPr>
      <a:solidFill>
        <a:schemeClr val="lt1">
          <a:lumMod val="95000"/>
          <a:alpha val="39000"/>
        </a:schemeClr>
      </a:solidFill>
    </cs:spPr>
    <cs:defRPr sz="900" kern="1200"/>
  </cs:legend>
  <cs:plotArea>
    <cs:lnRef idx="0"/>
    <cs:fillRef idx="0"/>
    <cs:effectRef idx="0"/>
    <cs:fontRef idx="minor">
      <a:schemeClr val="dk1"/>
    </cs:fontRef>
  </cs:plotArea>
  <cs:plotArea3D>
    <cs:lnRef idx="0"/>
    <cs:fillRef idx="0"/>
    <cs:effectRef idx="0"/>
    <cs:fontRef idx="minor">
      <a:schemeClr val="dk1"/>
    </cs:fontRef>
  </cs:plotArea3D>
  <cs:seriesAxis>
    <cs:lnRef idx="0"/>
    <cs:fillRef idx="0"/>
    <cs:effectRef idx="0"/>
    <cs:fontRef idx="minor">
      <a:schemeClr val="dk1">
        <a:lumMod val="75000"/>
        <a:lumOff val="25000"/>
      </a:schemeClr>
    </cs:fontRef>
    <cs:spPr/>
    <cs:defRPr sz="900" kern="1200"/>
  </cs:seriesAxis>
  <cs:seriesLine>
    <cs:lnRef idx="0"/>
    <cs:fillRef idx="0"/>
    <cs:effectRef idx="0"/>
    <cs:fontRef idx="minor">
      <a:schemeClr val="dk1"/>
    </cs:fontRef>
    <cs:spPr>
      <a:ln w="9525">
        <a:solidFill>
          <a:schemeClr val="dk1">
            <a:lumMod val="50000"/>
            <a:lumOff val="50000"/>
          </a:schemeClr>
        </a:solidFill>
        <a:round/>
      </a:ln>
    </cs:spPr>
  </cs:seriesLine>
  <cs:title>
    <cs:lnRef idx="0"/>
    <cs:fillRef idx="0"/>
    <cs:effectRef idx="0"/>
    <cs:fontRef idx="minor">
      <a:schemeClr val="dk1">
        <a:lumMod val="75000"/>
        <a:lumOff val="25000"/>
      </a:schemeClr>
    </cs:fontRef>
    <cs:defRPr sz="1800" b="1" kern="1200" baseline="0"/>
  </cs:title>
  <cs:trendline>
    <cs:lnRef idx="0">
      <cs:styleClr val="auto"/>
    </cs:lnRef>
    <cs:fillRef idx="0"/>
    <cs:effectRef idx="0"/>
    <cs:fontRef idx="minor">
      <a:schemeClr val="dk1"/>
    </cs:fontRef>
    <cs:spPr>
      <a:ln w="19050" cap="rnd">
        <a:solidFill>
          <a:schemeClr val="phClr"/>
        </a:solidFill>
      </a:ln>
    </cs:spPr>
  </cs:trendline>
  <cs:trendlineLabel>
    <cs:lnRef idx="0"/>
    <cs:fillRef idx="0"/>
    <cs:effectRef idx="0"/>
    <cs:fontRef idx="minor">
      <a:schemeClr val="dk1">
        <a:lumMod val="75000"/>
        <a:lumOff val="25000"/>
      </a:schemeClr>
    </cs:fontRef>
    <cs:defRPr sz="900" kern="1200"/>
  </cs:trendlineLabel>
  <cs:upBar>
    <cs:lnRef idx="0"/>
    <cs:fillRef idx="0"/>
    <cs:effectRef idx="0"/>
    <cs:fontRef idx="minor">
      <a:schemeClr val="dk1"/>
    </cs:fontRef>
    <cs:spPr>
      <a:solidFill>
        <a:schemeClr val="lt1"/>
      </a:solidFill>
      <a:ln w="9525">
        <a:solidFill>
          <a:schemeClr val="dk1">
            <a:lumMod val="65000"/>
            <a:lumOff val="35000"/>
          </a:schemeClr>
        </a:solidFill>
      </a:ln>
    </cs:spPr>
  </cs:upBar>
  <cs:valueAxis>
    <cs:lnRef idx="0"/>
    <cs:fillRef idx="0"/>
    <cs:effectRef idx="0"/>
    <cs:fontRef idx="minor">
      <a:schemeClr val="dk1">
        <a:lumMod val="75000"/>
        <a:lumOff val="25000"/>
      </a:schemeClr>
    </cs:fontRef>
    <cs:spPr>
      <a:ln>
        <a:noFill/>
      </a:ln>
    </cs:spPr>
    <cs:defRPr sz="900" kern="1200"/>
  </cs:valueAxis>
  <cs:wall>
    <cs:lnRef idx="0"/>
    <cs:fillRef idx="0"/>
    <cs:effectRef idx="0"/>
    <cs:fontRef idx="minor">
      <a:schemeClr val="dk1"/>
    </cs:fontRef>
  </cs:wall>
</cs:chartStyle>
</file>

<file path=xl/charts/style3.xml><?xml version="1.0" encoding="utf-8"?>
<cs:chartStyle xmlns:cs="http://schemas.microsoft.com/office/drawing/2012/chartStyle" xmlns:a="http://schemas.openxmlformats.org/drawingml/2006/main" id="288">
  <cs:axisTitle>
    <cs:lnRef idx="0"/>
    <cs:fillRef idx="0"/>
    <cs:effectRef idx="0"/>
    <cs:fontRef idx="minor">
      <a:schemeClr val="dk1">
        <a:lumMod val="75000"/>
        <a:lumOff val="25000"/>
      </a:schemeClr>
    </cs:fontRef>
    <cs:defRPr sz="900" b="1" kern="1200"/>
  </cs:axisTitle>
  <cs:categoryAxis>
    <cs:lnRef idx="0"/>
    <cs:fillRef idx="0"/>
    <cs:effectRef idx="0"/>
    <cs:fontRef idx="minor">
      <a:schemeClr val="dk1">
        <a:lumMod val="75000"/>
        <a:lumOff val="25000"/>
      </a:schemeClr>
    </cs:fontRef>
    <cs:spPr>
      <a:ln w="19050" cap="flat" cmpd="sng" algn="ctr">
        <a:solidFill>
          <a:schemeClr val="dk1">
            <a:lumMod val="75000"/>
            <a:lumOff val="25000"/>
          </a:schemeClr>
        </a:solidFill>
        <a:round/>
      </a:ln>
    </cs:spPr>
    <cs:defRPr sz="900" kern="1200" cap="all" baseline="0"/>
  </cs:categoryAxis>
  <cs:chartArea>
    <cs:lnRef idx="0"/>
    <cs:fillRef idx="0"/>
    <cs:effectRef idx="0"/>
    <cs:fontRef idx="minor">
      <a:schemeClr val="dk1"/>
    </cs:fontRef>
    <cs:spPr>
      <a:gradFill flip="none" rotWithShape="1">
        <a:gsLst>
          <a:gs pos="0">
            <a:schemeClr val="lt1"/>
          </a:gs>
          <a:gs pos="39000">
            <a:schemeClr val="lt1"/>
          </a:gs>
          <a:gs pos="100000">
            <a:schemeClr val="lt1">
              <a:lumMod val="75000"/>
            </a:schemeClr>
          </a:gs>
        </a:gsLst>
        <a:path path="circle">
          <a:fillToRect l="50000" t="-80000" r="50000" b="180000"/>
        </a:path>
        <a:tileRect/>
      </a:gradFill>
      <a:ln w="9525" cap="flat" cmpd="sng" algn="ctr">
        <a:solidFill>
          <a:schemeClr val="dk1">
            <a:lumMod val="25000"/>
            <a:lumOff val="75000"/>
          </a:schemeClr>
        </a:solidFill>
        <a:round/>
      </a:ln>
    </cs:spPr>
    <cs:defRPr sz="900" kern="1200"/>
  </cs:chartArea>
  <cs:dataLabel>
    <cs:lnRef idx="0"/>
    <cs:fillRef idx="0"/>
    <cs:effectRef idx="0"/>
    <cs:fontRef idx="minor">
      <a:schemeClr val="dk1">
        <a:lumMod val="75000"/>
        <a:lumOff val="25000"/>
      </a:schemeClr>
    </cs:fontRef>
    <cs:defRPr sz="900" kern="1200"/>
  </cs:dataLabel>
  <cs:dataLabelCallout>
    <cs:lnRef idx="0"/>
    <cs:fillRef idx="0"/>
    <cs:effectRef idx="0"/>
    <cs:fontRef idx="minor">
      <a:schemeClr val="lt1"/>
    </cs:fontRef>
    <cs:spPr>
      <a:solidFill>
        <a:schemeClr val="dk1">
          <a:lumMod val="65000"/>
          <a:lumOff val="35000"/>
          <a:alpha val="75000"/>
        </a:schemeClr>
      </a:solidFill>
    </cs:spPr>
    <cs:defRPr sz="900" b="1" kern="1200"/>
    <cs:bodyPr rot="0" spcFirstLastPara="1" vertOverflow="clip" horzOverflow="clip" vert="horz" wrap="square" lIns="36576" tIns="18288" rIns="36576" bIns="18288" anchor="ctr" anchorCtr="1">
      <a:spAutoFit/>
    </cs:bodyPr>
  </cs:dataLabelCallout>
  <cs:dataPoint>
    <cs:lnRef idx="0">
      <cs:styleClr val="auto"/>
    </cs:lnRef>
    <cs:fillRef idx="0">
      <cs:styleClr val="auto"/>
    </cs:fillRef>
    <cs:effectRef idx="0"/>
    <cs:fontRef idx="minor">
      <a:schemeClr val="dk1"/>
    </cs:fontRef>
    <cs:spPr>
      <a:solidFill>
        <a:schemeClr val="phClr">
          <a:alpha val="85000"/>
        </a:schemeClr>
      </a:solidFill>
      <a:ln w="9525" cap="flat" cmpd="sng" algn="ctr">
        <a:solidFill>
          <a:schemeClr val="phClr">
            <a:lumMod val="75000"/>
          </a:schemeClr>
        </a:solidFill>
        <a:round/>
      </a:ln>
    </cs:spPr>
  </cs:dataPoint>
  <cs:dataPoint3D>
    <cs:lnRef idx="0">
      <cs:styleClr val="auto"/>
    </cs:lnRef>
    <cs:fillRef idx="0">
      <cs:styleClr val="auto"/>
    </cs:fillRef>
    <cs:effectRef idx="0">
      <cs:styleClr val="auto"/>
    </cs:effectRef>
    <cs:fontRef idx="minor">
      <a:schemeClr val="dk1"/>
    </cs:fontRef>
    <cs:spPr>
      <a:solidFill>
        <a:schemeClr val="phClr">
          <a:alpha val="85000"/>
        </a:schemeClr>
      </a:solidFill>
      <a:ln w="9525" cap="flat" cmpd="sng" algn="ctr">
        <a:solidFill>
          <a:schemeClr val="phClr">
            <a:lumMod val="75000"/>
          </a:schemeClr>
        </a:solidFill>
        <a:round/>
      </a:ln>
    </cs:spPr>
  </cs:dataPoint3D>
  <cs:dataPointLine>
    <cs:lnRef idx="0">
      <cs:styleClr val="auto"/>
    </cs:lnRef>
    <cs:fillRef idx="0"/>
    <cs:effectRef idx="0"/>
    <cs:fontRef idx="minor">
      <a:schemeClr val="dk1"/>
    </cs:fontRef>
    <cs:spPr>
      <a:ln w="31750" cap="rnd">
        <a:solidFill>
          <a:schemeClr val="phClr">
            <a:alpha val="85000"/>
          </a:schemeClr>
        </a:solidFill>
        <a:round/>
      </a:ln>
    </cs:spPr>
  </cs:dataPointLine>
  <cs:dataPointMarker>
    <cs:lnRef idx="0"/>
    <cs:fillRef idx="0">
      <cs:styleClr val="auto"/>
    </cs:fillRef>
    <cs:effectRef idx="0"/>
    <cs:fontRef idx="minor">
      <a:schemeClr val="dk1"/>
    </cs:fontRef>
    <cs:spPr>
      <a:solidFill>
        <a:schemeClr val="phClr">
          <a:alpha val="85000"/>
        </a:schemeClr>
      </a:solidFill>
    </cs:spPr>
  </cs:dataPointMarker>
  <cs:dataPointMarkerLayout symbol="circle" size="6"/>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dk1">
        <a:lumMod val="75000"/>
        <a:lumOff val="25000"/>
      </a:schemeClr>
    </cs:fontRef>
    <cs:spPr>
      <a:ln w="9525">
        <a:solidFill>
          <a:schemeClr val="dk1">
            <a:lumMod val="35000"/>
            <a:lumOff val="65000"/>
          </a:schemeClr>
        </a:solidFill>
      </a:ln>
    </cs:spPr>
    <cs:defRPr sz="900" kern="1200"/>
  </cs:dataTable>
  <cs:downBar>
    <cs:lnRef idx="0"/>
    <cs:fillRef idx="0"/>
    <cs:effectRef idx="0"/>
    <cs:fontRef idx="minor">
      <a:schemeClr val="dk1"/>
    </cs:fontRef>
    <cs:spPr>
      <a:solidFill>
        <a:schemeClr val="dk1">
          <a:lumMod val="50000"/>
          <a:lumOff val="50000"/>
        </a:schemeClr>
      </a:solidFill>
      <a:ln w="9525">
        <a:solidFill>
          <a:schemeClr val="dk1">
            <a:lumMod val="65000"/>
            <a:lumOff val="35000"/>
          </a:schemeClr>
        </a:solidFill>
      </a:ln>
    </cs:spPr>
  </cs:downBar>
  <cs:dropLine>
    <cs:lnRef idx="0"/>
    <cs:fillRef idx="0"/>
    <cs:effectRef idx="0"/>
    <cs:fontRef idx="minor">
      <a:schemeClr val="dk1"/>
    </cs:fontRef>
    <cs:spPr>
      <a:ln w="9525">
        <a:solidFill>
          <a:schemeClr val="dk1">
            <a:lumMod val="35000"/>
            <a:lumOff val="65000"/>
          </a:schemeClr>
        </a:solidFill>
        <a:prstDash val="dash"/>
      </a:ln>
    </cs:spPr>
  </cs:dropLine>
  <cs:errorBar>
    <cs:lnRef idx="0"/>
    <cs:fillRef idx="0"/>
    <cs:effectRef idx="0"/>
    <cs:fontRef idx="minor">
      <a:schemeClr val="dk1"/>
    </cs:fontRef>
    <cs:spPr>
      <a:ln w="9525">
        <a:solidFill>
          <a:schemeClr val="dk1">
            <a:lumMod val="65000"/>
            <a:lumOff val="35000"/>
          </a:schemeClr>
        </a:solidFill>
        <a:round/>
      </a:ln>
    </cs:spPr>
  </cs:errorBar>
  <cs:floor>
    <cs:lnRef idx="0"/>
    <cs:fillRef idx="0"/>
    <cs:effectRef idx="0"/>
    <cs:fontRef idx="minor">
      <a:schemeClr val="dk1"/>
    </cs:fontRef>
    <cs:spPr>
      <a:solidFill>
        <a:schemeClr val="lt1">
          <a:lumMod val="95000"/>
        </a:schemeClr>
      </a:solidFill>
      <a:sp3d/>
    </cs:spPr>
  </cs:floor>
  <cs:gridlineMajor>
    <cs:lnRef idx="0"/>
    <cs:fillRef idx="0"/>
    <cs:effectRef idx="0"/>
    <cs:fontRef idx="minor">
      <a:schemeClr val="dk1"/>
    </cs:fontRef>
    <cs:spPr>
      <a:ln w="9525" cap="flat" cmpd="sng" algn="ctr">
        <a:solidFill>
          <a:schemeClr val="dk1">
            <a:lumMod val="15000"/>
            <a:lumOff val="85000"/>
          </a:schemeClr>
        </a:solidFill>
        <a:round/>
      </a:ln>
    </cs:spPr>
  </cs:gridlineMajor>
  <cs:gridlineMinor>
    <cs:lnRef idx="0"/>
    <cs:fillRef idx="0"/>
    <cs:effectRef idx="0"/>
    <cs:fontRef idx="minor">
      <a:schemeClr val="dk1"/>
    </cs:fontRef>
    <cs:spPr>
      <a:ln w="9525" cap="flat" cmpd="sng" algn="ctr">
        <a:solidFill>
          <a:schemeClr val="dk1">
            <a:lumMod val="5000"/>
            <a:lumOff val="95000"/>
          </a:schemeClr>
        </a:solidFill>
        <a:round/>
      </a:ln>
    </cs:spPr>
  </cs:gridlineMinor>
  <cs:hiLoLine>
    <cs:lnRef idx="0"/>
    <cs:fillRef idx="0"/>
    <cs:effectRef idx="0"/>
    <cs:fontRef idx="minor">
      <a:schemeClr val="dk1"/>
    </cs:fontRef>
    <cs:spPr>
      <a:ln w="9525">
        <a:solidFill>
          <a:schemeClr val="dk1">
            <a:lumMod val="35000"/>
            <a:lumOff val="65000"/>
          </a:schemeClr>
        </a:solidFill>
        <a:prstDash val="dash"/>
      </a:ln>
    </cs:spPr>
  </cs:hiLoLine>
  <cs:leaderLine>
    <cs:lnRef idx="0"/>
    <cs:fillRef idx="0"/>
    <cs:effectRef idx="0"/>
    <cs:fontRef idx="minor">
      <a:schemeClr val="dk1"/>
    </cs:fontRef>
    <cs:spPr>
      <a:ln w="9525">
        <a:solidFill>
          <a:schemeClr val="dk1">
            <a:lumMod val="50000"/>
            <a:lumOff val="50000"/>
          </a:schemeClr>
        </a:solidFill>
      </a:ln>
    </cs:spPr>
  </cs:leaderLine>
  <cs:legend>
    <cs:lnRef idx="0"/>
    <cs:fillRef idx="0"/>
    <cs:effectRef idx="0"/>
    <cs:fontRef idx="minor">
      <a:schemeClr val="dk1">
        <a:lumMod val="75000"/>
        <a:lumOff val="25000"/>
      </a:schemeClr>
    </cs:fontRef>
    <cs:spPr>
      <a:solidFill>
        <a:schemeClr val="lt1">
          <a:lumMod val="95000"/>
          <a:alpha val="39000"/>
        </a:schemeClr>
      </a:solidFill>
    </cs:spPr>
    <cs:defRPr sz="900" kern="1200"/>
  </cs:legend>
  <cs:plotArea>
    <cs:lnRef idx="0"/>
    <cs:fillRef idx="0"/>
    <cs:effectRef idx="0"/>
    <cs:fontRef idx="minor">
      <a:schemeClr val="dk1"/>
    </cs:fontRef>
  </cs:plotArea>
  <cs:plotArea3D>
    <cs:lnRef idx="0"/>
    <cs:fillRef idx="0"/>
    <cs:effectRef idx="0"/>
    <cs:fontRef idx="minor">
      <a:schemeClr val="dk1"/>
    </cs:fontRef>
  </cs:plotArea3D>
  <cs:seriesAxis>
    <cs:lnRef idx="0"/>
    <cs:fillRef idx="0"/>
    <cs:effectRef idx="0"/>
    <cs:fontRef idx="minor">
      <a:schemeClr val="dk1">
        <a:lumMod val="75000"/>
        <a:lumOff val="25000"/>
      </a:schemeClr>
    </cs:fontRef>
    <cs:spPr/>
    <cs:defRPr sz="900" kern="1200"/>
  </cs:seriesAxis>
  <cs:seriesLine>
    <cs:lnRef idx="0"/>
    <cs:fillRef idx="0"/>
    <cs:effectRef idx="0"/>
    <cs:fontRef idx="minor">
      <a:schemeClr val="dk1"/>
    </cs:fontRef>
    <cs:spPr>
      <a:ln w="9525">
        <a:solidFill>
          <a:schemeClr val="dk1">
            <a:lumMod val="50000"/>
            <a:lumOff val="50000"/>
          </a:schemeClr>
        </a:solidFill>
        <a:round/>
      </a:ln>
    </cs:spPr>
  </cs:seriesLine>
  <cs:title>
    <cs:lnRef idx="0"/>
    <cs:fillRef idx="0"/>
    <cs:effectRef idx="0"/>
    <cs:fontRef idx="minor">
      <a:schemeClr val="dk1">
        <a:lumMod val="75000"/>
        <a:lumOff val="25000"/>
      </a:schemeClr>
    </cs:fontRef>
    <cs:defRPr sz="1800" b="1" kern="1200" baseline="0"/>
  </cs:title>
  <cs:trendline>
    <cs:lnRef idx="0">
      <cs:styleClr val="auto"/>
    </cs:lnRef>
    <cs:fillRef idx="0"/>
    <cs:effectRef idx="0"/>
    <cs:fontRef idx="minor">
      <a:schemeClr val="dk1"/>
    </cs:fontRef>
    <cs:spPr>
      <a:ln w="19050" cap="rnd">
        <a:solidFill>
          <a:schemeClr val="phClr"/>
        </a:solidFill>
      </a:ln>
    </cs:spPr>
  </cs:trendline>
  <cs:trendlineLabel>
    <cs:lnRef idx="0"/>
    <cs:fillRef idx="0"/>
    <cs:effectRef idx="0"/>
    <cs:fontRef idx="minor">
      <a:schemeClr val="dk1">
        <a:lumMod val="75000"/>
        <a:lumOff val="25000"/>
      </a:schemeClr>
    </cs:fontRef>
    <cs:defRPr sz="900" kern="1200"/>
  </cs:trendlineLabel>
  <cs:upBar>
    <cs:lnRef idx="0"/>
    <cs:fillRef idx="0"/>
    <cs:effectRef idx="0"/>
    <cs:fontRef idx="minor">
      <a:schemeClr val="dk1"/>
    </cs:fontRef>
    <cs:spPr>
      <a:solidFill>
        <a:schemeClr val="lt1"/>
      </a:solidFill>
      <a:ln w="9525">
        <a:solidFill>
          <a:schemeClr val="dk1">
            <a:lumMod val="65000"/>
            <a:lumOff val="35000"/>
          </a:schemeClr>
        </a:solidFill>
      </a:ln>
    </cs:spPr>
  </cs:upBar>
  <cs:valueAxis>
    <cs:lnRef idx="0"/>
    <cs:fillRef idx="0"/>
    <cs:effectRef idx="0"/>
    <cs:fontRef idx="minor">
      <a:schemeClr val="dk1">
        <a:lumMod val="75000"/>
        <a:lumOff val="25000"/>
      </a:schemeClr>
    </cs:fontRef>
    <cs:spPr>
      <a:ln>
        <a:noFill/>
      </a:ln>
    </cs:spPr>
    <cs:defRPr sz="900" kern="1200"/>
  </cs:valueAxis>
  <cs:wall>
    <cs:lnRef idx="0"/>
    <cs:fillRef idx="0"/>
    <cs:effectRef idx="0"/>
    <cs:fontRef idx="minor">
      <a:schemeClr val="dk1"/>
    </cs:fontRef>
  </cs:wall>
</cs:chartStyle>
</file>

<file path=xl/charts/style4.xml><?xml version="1.0" encoding="utf-8"?>
<cs:chartStyle xmlns:cs="http://schemas.microsoft.com/office/drawing/2012/chartStyle" xmlns:a="http://schemas.openxmlformats.org/drawingml/2006/main" id="288">
  <cs:axisTitle>
    <cs:lnRef idx="0"/>
    <cs:fillRef idx="0"/>
    <cs:effectRef idx="0"/>
    <cs:fontRef idx="minor">
      <a:schemeClr val="dk1">
        <a:lumMod val="75000"/>
        <a:lumOff val="25000"/>
      </a:schemeClr>
    </cs:fontRef>
    <cs:defRPr sz="900" b="1" kern="1200"/>
  </cs:axisTitle>
  <cs:categoryAxis>
    <cs:lnRef idx="0"/>
    <cs:fillRef idx="0"/>
    <cs:effectRef idx="0"/>
    <cs:fontRef idx="minor">
      <a:schemeClr val="dk1">
        <a:lumMod val="75000"/>
        <a:lumOff val="25000"/>
      </a:schemeClr>
    </cs:fontRef>
    <cs:spPr>
      <a:ln w="19050" cap="flat" cmpd="sng" algn="ctr">
        <a:solidFill>
          <a:schemeClr val="dk1">
            <a:lumMod val="75000"/>
            <a:lumOff val="25000"/>
          </a:schemeClr>
        </a:solidFill>
        <a:round/>
      </a:ln>
    </cs:spPr>
    <cs:defRPr sz="900" kern="1200" cap="all" baseline="0"/>
  </cs:categoryAxis>
  <cs:chartArea>
    <cs:lnRef idx="0"/>
    <cs:fillRef idx="0"/>
    <cs:effectRef idx="0"/>
    <cs:fontRef idx="minor">
      <a:schemeClr val="dk1"/>
    </cs:fontRef>
    <cs:spPr>
      <a:gradFill flip="none" rotWithShape="1">
        <a:gsLst>
          <a:gs pos="0">
            <a:schemeClr val="lt1"/>
          </a:gs>
          <a:gs pos="39000">
            <a:schemeClr val="lt1"/>
          </a:gs>
          <a:gs pos="100000">
            <a:schemeClr val="lt1">
              <a:lumMod val="75000"/>
            </a:schemeClr>
          </a:gs>
        </a:gsLst>
        <a:path path="circle">
          <a:fillToRect l="50000" t="-80000" r="50000" b="180000"/>
        </a:path>
        <a:tileRect/>
      </a:gradFill>
      <a:ln w="9525" cap="flat" cmpd="sng" algn="ctr">
        <a:solidFill>
          <a:schemeClr val="dk1">
            <a:lumMod val="25000"/>
            <a:lumOff val="75000"/>
          </a:schemeClr>
        </a:solidFill>
        <a:round/>
      </a:ln>
    </cs:spPr>
    <cs:defRPr sz="900" kern="1200"/>
  </cs:chartArea>
  <cs:dataLabel>
    <cs:lnRef idx="0"/>
    <cs:fillRef idx="0"/>
    <cs:effectRef idx="0"/>
    <cs:fontRef idx="minor">
      <a:schemeClr val="dk1">
        <a:lumMod val="75000"/>
        <a:lumOff val="25000"/>
      </a:schemeClr>
    </cs:fontRef>
    <cs:defRPr sz="900" kern="1200"/>
  </cs:dataLabel>
  <cs:dataLabelCallout>
    <cs:lnRef idx="0"/>
    <cs:fillRef idx="0"/>
    <cs:effectRef idx="0"/>
    <cs:fontRef idx="minor">
      <a:schemeClr val="lt1"/>
    </cs:fontRef>
    <cs:spPr>
      <a:solidFill>
        <a:schemeClr val="dk1">
          <a:lumMod val="65000"/>
          <a:lumOff val="35000"/>
          <a:alpha val="75000"/>
        </a:schemeClr>
      </a:solidFill>
    </cs:spPr>
    <cs:defRPr sz="900" b="1" kern="1200"/>
    <cs:bodyPr rot="0" spcFirstLastPara="1" vertOverflow="clip" horzOverflow="clip" vert="horz" wrap="square" lIns="36576" tIns="18288" rIns="36576" bIns="18288" anchor="ctr" anchorCtr="1">
      <a:spAutoFit/>
    </cs:bodyPr>
  </cs:dataLabelCallout>
  <cs:dataPoint>
    <cs:lnRef idx="0">
      <cs:styleClr val="auto"/>
    </cs:lnRef>
    <cs:fillRef idx="0">
      <cs:styleClr val="auto"/>
    </cs:fillRef>
    <cs:effectRef idx="0"/>
    <cs:fontRef idx="minor">
      <a:schemeClr val="dk1"/>
    </cs:fontRef>
    <cs:spPr>
      <a:solidFill>
        <a:schemeClr val="phClr">
          <a:alpha val="85000"/>
        </a:schemeClr>
      </a:solidFill>
      <a:ln w="9525" cap="flat" cmpd="sng" algn="ctr">
        <a:solidFill>
          <a:schemeClr val="phClr">
            <a:lumMod val="75000"/>
          </a:schemeClr>
        </a:solidFill>
        <a:round/>
      </a:ln>
    </cs:spPr>
  </cs:dataPoint>
  <cs:dataPoint3D>
    <cs:lnRef idx="0">
      <cs:styleClr val="auto"/>
    </cs:lnRef>
    <cs:fillRef idx="0">
      <cs:styleClr val="auto"/>
    </cs:fillRef>
    <cs:effectRef idx="0">
      <cs:styleClr val="auto"/>
    </cs:effectRef>
    <cs:fontRef idx="minor">
      <a:schemeClr val="dk1"/>
    </cs:fontRef>
    <cs:spPr>
      <a:solidFill>
        <a:schemeClr val="phClr">
          <a:alpha val="85000"/>
        </a:schemeClr>
      </a:solidFill>
      <a:ln w="9525" cap="flat" cmpd="sng" algn="ctr">
        <a:solidFill>
          <a:schemeClr val="phClr">
            <a:lumMod val="75000"/>
          </a:schemeClr>
        </a:solidFill>
        <a:round/>
      </a:ln>
    </cs:spPr>
  </cs:dataPoint3D>
  <cs:dataPointLine>
    <cs:lnRef idx="0">
      <cs:styleClr val="auto"/>
    </cs:lnRef>
    <cs:fillRef idx="0"/>
    <cs:effectRef idx="0"/>
    <cs:fontRef idx="minor">
      <a:schemeClr val="dk1"/>
    </cs:fontRef>
    <cs:spPr>
      <a:ln w="31750" cap="rnd">
        <a:solidFill>
          <a:schemeClr val="phClr">
            <a:alpha val="85000"/>
          </a:schemeClr>
        </a:solidFill>
        <a:round/>
      </a:ln>
    </cs:spPr>
  </cs:dataPointLine>
  <cs:dataPointMarker>
    <cs:lnRef idx="0"/>
    <cs:fillRef idx="0">
      <cs:styleClr val="auto"/>
    </cs:fillRef>
    <cs:effectRef idx="0"/>
    <cs:fontRef idx="minor">
      <a:schemeClr val="dk1"/>
    </cs:fontRef>
    <cs:spPr>
      <a:solidFill>
        <a:schemeClr val="phClr">
          <a:alpha val="85000"/>
        </a:schemeClr>
      </a:solidFill>
    </cs:spPr>
  </cs:dataPointMarker>
  <cs:dataPointMarkerLayout symbol="circle" size="6"/>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dk1">
        <a:lumMod val="75000"/>
        <a:lumOff val="25000"/>
      </a:schemeClr>
    </cs:fontRef>
    <cs:spPr>
      <a:ln w="9525">
        <a:solidFill>
          <a:schemeClr val="dk1">
            <a:lumMod val="35000"/>
            <a:lumOff val="65000"/>
          </a:schemeClr>
        </a:solidFill>
      </a:ln>
    </cs:spPr>
    <cs:defRPr sz="900" kern="1200"/>
  </cs:dataTable>
  <cs:downBar>
    <cs:lnRef idx="0"/>
    <cs:fillRef idx="0"/>
    <cs:effectRef idx="0"/>
    <cs:fontRef idx="minor">
      <a:schemeClr val="dk1"/>
    </cs:fontRef>
    <cs:spPr>
      <a:solidFill>
        <a:schemeClr val="dk1">
          <a:lumMod val="50000"/>
          <a:lumOff val="50000"/>
        </a:schemeClr>
      </a:solidFill>
      <a:ln w="9525">
        <a:solidFill>
          <a:schemeClr val="dk1">
            <a:lumMod val="65000"/>
            <a:lumOff val="35000"/>
          </a:schemeClr>
        </a:solidFill>
      </a:ln>
    </cs:spPr>
  </cs:downBar>
  <cs:dropLine>
    <cs:lnRef idx="0"/>
    <cs:fillRef idx="0"/>
    <cs:effectRef idx="0"/>
    <cs:fontRef idx="minor">
      <a:schemeClr val="dk1"/>
    </cs:fontRef>
    <cs:spPr>
      <a:ln w="9525">
        <a:solidFill>
          <a:schemeClr val="dk1">
            <a:lumMod val="35000"/>
            <a:lumOff val="65000"/>
          </a:schemeClr>
        </a:solidFill>
        <a:prstDash val="dash"/>
      </a:ln>
    </cs:spPr>
  </cs:dropLine>
  <cs:errorBar>
    <cs:lnRef idx="0"/>
    <cs:fillRef idx="0"/>
    <cs:effectRef idx="0"/>
    <cs:fontRef idx="minor">
      <a:schemeClr val="dk1"/>
    </cs:fontRef>
    <cs:spPr>
      <a:ln w="9525">
        <a:solidFill>
          <a:schemeClr val="dk1">
            <a:lumMod val="65000"/>
            <a:lumOff val="35000"/>
          </a:schemeClr>
        </a:solidFill>
        <a:round/>
      </a:ln>
    </cs:spPr>
  </cs:errorBar>
  <cs:floor>
    <cs:lnRef idx="0"/>
    <cs:fillRef idx="0"/>
    <cs:effectRef idx="0"/>
    <cs:fontRef idx="minor">
      <a:schemeClr val="dk1"/>
    </cs:fontRef>
    <cs:spPr>
      <a:solidFill>
        <a:schemeClr val="lt1">
          <a:lumMod val="95000"/>
        </a:schemeClr>
      </a:solidFill>
      <a:sp3d/>
    </cs:spPr>
  </cs:floor>
  <cs:gridlineMajor>
    <cs:lnRef idx="0"/>
    <cs:fillRef idx="0"/>
    <cs:effectRef idx="0"/>
    <cs:fontRef idx="minor">
      <a:schemeClr val="dk1"/>
    </cs:fontRef>
    <cs:spPr>
      <a:ln w="9525" cap="flat" cmpd="sng" algn="ctr">
        <a:solidFill>
          <a:schemeClr val="dk1">
            <a:lumMod val="15000"/>
            <a:lumOff val="85000"/>
          </a:schemeClr>
        </a:solidFill>
        <a:round/>
      </a:ln>
    </cs:spPr>
  </cs:gridlineMajor>
  <cs:gridlineMinor>
    <cs:lnRef idx="0"/>
    <cs:fillRef idx="0"/>
    <cs:effectRef idx="0"/>
    <cs:fontRef idx="minor">
      <a:schemeClr val="dk1"/>
    </cs:fontRef>
    <cs:spPr>
      <a:ln w="9525" cap="flat" cmpd="sng" algn="ctr">
        <a:solidFill>
          <a:schemeClr val="dk1">
            <a:lumMod val="5000"/>
            <a:lumOff val="95000"/>
          </a:schemeClr>
        </a:solidFill>
        <a:round/>
      </a:ln>
    </cs:spPr>
  </cs:gridlineMinor>
  <cs:hiLoLine>
    <cs:lnRef idx="0"/>
    <cs:fillRef idx="0"/>
    <cs:effectRef idx="0"/>
    <cs:fontRef idx="minor">
      <a:schemeClr val="dk1"/>
    </cs:fontRef>
    <cs:spPr>
      <a:ln w="9525">
        <a:solidFill>
          <a:schemeClr val="dk1">
            <a:lumMod val="35000"/>
            <a:lumOff val="65000"/>
          </a:schemeClr>
        </a:solidFill>
        <a:prstDash val="dash"/>
      </a:ln>
    </cs:spPr>
  </cs:hiLoLine>
  <cs:leaderLine>
    <cs:lnRef idx="0"/>
    <cs:fillRef idx="0"/>
    <cs:effectRef idx="0"/>
    <cs:fontRef idx="minor">
      <a:schemeClr val="dk1"/>
    </cs:fontRef>
    <cs:spPr>
      <a:ln w="9525">
        <a:solidFill>
          <a:schemeClr val="dk1">
            <a:lumMod val="50000"/>
            <a:lumOff val="50000"/>
          </a:schemeClr>
        </a:solidFill>
      </a:ln>
    </cs:spPr>
  </cs:leaderLine>
  <cs:legend>
    <cs:lnRef idx="0"/>
    <cs:fillRef idx="0"/>
    <cs:effectRef idx="0"/>
    <cs:fontRef idx="minor">
      <a:schemeClr val="dk1">
        <a:lumMod val="75000"/>
        <a:lumOff val="25000"/>
      </a:schemeClr>
    </cs:fontRef>
    <cs:spPr>
      <a:solidFill>
        <a:schemeClr val="lt1">
          <a:lumMod val="95000"/>
          <a:alpha val="39000"/>
        </a:schemeClr>
      </a:solidFill>
    </cs:spPr>
    <cs:defRPr sz="900" kern="1200"/>
  </cs:legend>
  <cs:plotArea>
    <cs:lnRef idx="0"/>
    <cs:fillRef idx="0"/>
    <cs:effectRef idx="0"/>
    <cs:fontRef idx="minor">
      <a:schemeClr val="dk1"/>
    </cs:fontRef>
  </cs:plotArea>
  <cs:plotArea3D>
    <cs:lnRef idx="0"/>
    <cs:fillRef idx="0"/>
    <cs:effectRef idx="0"/>
    <cs:fontRef idx="minor">
      <a:schemeClr val="dk1"/>
    </cs:fontRef>
  </cs:plotArea3D>
  <cs:seriesAxis>
    <cs:lnRef idx="0"/>
    <cs:fillRef idx="0"/>
    <cs:effectRef idx="0"/>
    <cs:fontRef idx="minor">
      <a:schemeClr val="dk1">
        <a:lumMod val="75000"/>
        <a:lumOff val="25000"/>
      </a:schemeClr>
    </cs:fontRef>
    <cs:spPr/>
    <cs:defRPr sz="900" kern="1200"/>
  </cs:seriesAxis>
  <cs:seriesLine>
    <cs:lnRef idx="0"/>
    <cs:fillRef idx="0"/>
    <cs:effectRef idx="0"/>
    <cs:fontRef idx="minor">
      <a:schemeClr val="dk1"/>
    </cs:fontRef>
    <cs:spPr>
      <a:ln w="9525">
        <a:solidFill>
          <a:schemeClr val="dk1">
            <a:lumMod val="50000"/>
            <a:lumOff val="50000"/>
          </a:schemeClr>
        </a:solidFill>
        <a:round/>
      </a:ln>
    </cs:spPr>
  </cs:seriesLine>
  <cs:title>
    <cs:lnRef idx="0"/>
    <cs:fillRef idx="0"/>
    <cs:effectRef idx="0"/>
    <cs:fontRef idx="minor">
      <a:schemeClr val="dk1">
        <a:lumMod val="75000"/>
        <a:lumOff val="25000"/>
      </a:schemeClr>
    </cs:fontRef>
    <cs:defRPr sz="1800" b="1" kern="1200" baseline="0"/>
  </cs:title>
  <cs:trendline>
    <cs:lnRef idx="0">
      <cs:styleClr val="auto"/>
    </cs:lnRef>
    <cs:fillRef idx="0"/>
    <cs:effectRef idx="0"/>
    <cs:fontRef idx="minor">
      <a:schemeClr val="dk1"/>
    </cs:fontRef>
    <cs:spPr>
      <a:ln w="19050" cap="rnd">
        <a:solidFill>
          <a:schemeClr val="phClr"/>
        </a:solidFill>
      </a:ln>
    </cs:spPr>
  </cs:trendline>
  <cs:trendlineLabel>
    <cs:lnRef idx="0"/>
    <cs:fillRef idx="0"/>
    <cs:effectRef idx="0"/>
    <cs:fontRef idx="minor">
      <a:schemeClr val="dk1">
        <a:lumMod val="75000"/>
        <a:lumOff val="25000"/>
      </a:schemeClr>
    </cs:fontRef>
    <cs:defRPr sz="900" kern="1200"/>
  </cs:trendlineLabel>
  <cs:upBar>
    <cs:lnRef idx="0"/>
    <cs:fillRef idx="0"/>
    <cs:effectRef idx="0"/>
    <cs:fontRef idx="minor">
      <a:schemeClr val="dk1"/>
    </cs:fontRef>
    <cs:spPr>
      <a:solidFill>
        <a:schemeClr val="lt1"/>
      </a:solidFill>
      <a:ln w="9525">
        <a:solidFill>
          <a:schemeClr val="dk1">
            <a:lumMod val="65000"/>
            <a:lumOff val="35000"/>
          </a:schemeClr>
        </a:solidFill>
      </a:ln>
    </cs:spPr>
  </cs:upBar>
  <cs:valueAxis>
    <cs:lnRef idx="0"/>
    <cs:fillRef idx="0"/>
    <cs:effectRef idx="0"/>
    <cs:fontRef idx="minor">
      <a:schemeClr val="dk1">
        <a:lumMod val="75000"/>
        <a:lumOff val="25000"/>
      </a:schemeClr>
    </cs:fontRef>
    <cs:spPr>
      <a:ln>
        <a:noFill/>
      </a:ln>
    </cs:spPr>
    <cs:defRPr sz="900" kern="1200"/>
  </cs:valueAxis>
  <cs:wall>
    <cs:lnRef idx="0"/>
    <cs:fillRef idx="0"/>
    <cs:effectRef idx="0"/>
    <cs:fontRef idx="minor">
      <a:schemeClr val="dk1"/>
    </cs:fontRef>
  </cs:wall>
</cs:chartStyle>
</file>

<file path=xl/charts/style5.xml><?xml version="1.0" encoding="utf-8"?>
<cs:chartStyle xmlns:cs="http://schemas.microsoft.com/office/drawing/2012/chartStyle" xmlns:a="http://schemas.openxmlformats.org/drawingml/2006/main" id="288">
  <cs:axisTitle>
    <cs:lnRef idx="0"/>
    <cs:fillRef idx="0"/>
    <cs:effectRef idx="0"/>
    <cs:fontRef idx="minor">
      <a:schemeClr val="dk1">
        <a:lumMod val="75000"/>
        <a:lumOff val="25000"/>
      </a:schemeClr>
    </cs:fontRef>
    <cs:defRPr sz="900" b="1" kern="1200"/>
  </cs:axisTitle>
  <cs:categoryAxis>
    <cs:lnRef idx="0"/>
    <cs:fillRef idx="0"/>
    <cs:effectRef idx="0"/>
    <cs:fontRef idx="minor">
      <a:schemeClr val="dk1">
        <a:lumMod val="75000"/>
        <a:lumOff val="25000"/>
      </a:schemeClr>
    </cs:fontRef>
    <cs:spPr>
      <a:ln w="19050" cap="flat" cmpd="sng" algn="ctr">
        <a:solidFill>
          <a:schemeClr val="dk1">
            <a:lumMod val="75000"/>
            <a:lumOff val="25000"/>
          </a:schemeClr>
        </a:solidFill>
        <a:round/>
      </a:ln>
    </cs:spPr>
    <cs:defRPr sz="900" kern="1200" cap="all" baseline="0"/>
  </cs:categoryAxis>
  <cs:chartArea>
    <cs:lnRef idx="0"/>
    <cs:fillRef idx="0"/>
    <cs:effectRef idx="0"/>
    <cs:fontRef idx="minor">
      <a:schemeClr val="dk1"/>
    </cs:fontRef>
    <cs:spPr>
      <a:gradFill flip="none" rotWithShape="1">
        <a:gsLst>
          <a:gs pos="0">
            <a:schemeClr val="lt1"/>
          </a:gs>
          <a:gs pos="39000">
            <a:schemeClr val="lt1"/>
          </a:gs>
          <a:gs pos="100000">
            <a:schemeClr val="lt1">
              <a:lumMod val="75000"/>
            </a:schemeClr>
          </a:gs>
        </a:gsLst>
        <a:path path="circle">
          <a:fillToRect l="50000" t="-80000" r="50000" b="180000"/>
        </a:path>
        <a:tileRect/>
      </a:gradFill>
      <a:ln w="9525" cap="flat" cmpd="sng" algn="ctr">
        <a:solidFill>
          <a:schemeClr val="dk1">
            <a:lumMod val="25000"/>
            <a:lumOff val="75000"/>
          </a:schemeClr>
        </a:solidFill>
        <a:round/>
      </a:ln>
    </cs:spPr>
    <cs:defRPr sz="900" kern="1200"/>
  </cs:chartArea>
  <cs:dataLabel>
    <cs:lnRef idx="0"/>
    <cs:fillRef idx="0"/>
    <cs:effectRef idx="0"/>
    <cs:fontRef idx="minor">
      <a:schemeClr val="dk1">
        <a:lumMod val="75000"/>
        <a:lumOff val="25000"/>
      </a:schemeClr>
    </cs:fontRef>
    <cs:defRPr sz="900" kern="1200"/>
  </cs:dataLabel>
  <cs:dataLabelCallout>
    <cs:lnRef idx="0"/>
    <cs:fillRef idx="0"/>
    <cs:effectRef idx="0"/>
    <cs:fontRef idx="minor">
      <a:schemeClr val="lt1"/>
    </cs:fontRef>
    <cs:spPr>
      <a:solidFill>
        <a:schemeClr val="dk1">
          <a:lumMod val="65000"/>
          <a:lumOff val="35000"/>
          <a:alpha val="75000"/>
        </a:schemeClr>
      </a:solidFill>
    </cs:spPr>
    <cs:defRPr sz="900" b="1" kern="1200"/>
    <cs:bodyPr rot="0" spcFirstLastPara="1" vertOverflow="clip" horzOverflow="clip" vert="horz" wrap="square" lIns="36576" tIns="18288" rIns="36576" bIns="18288" anchor="ctr" anchorCtr="1">
      <a:spAutoFit/>
    </cs:bodyPr>
  </cs:dataLabelCallout>
  <cs:dataPoint>
    <cs:lnRef idx="0">
      <cs:styleClr val="auto"/>
    </cs:lnRef>
    <cs:fillRef idx="0">
      <cs:styleClr val="auto"/>
    </cs:fillRef>
    <cs:effectRef idx="0"/>
    <cs:fontRef idx="minor">
      <a:schemeClr val="dk1"/>
    </cs:fontRef>
    <cs:spPr>
      <a:solidFill>
        <a:schemeClr val="phClr">
          <a:alpha val="85000"/>
        </a:schemeClr>
      </a:solidFill>
      <a:ln w="9525" cap="flat" cmpd="sng" algn="ctr">
        <a:solidFill>
          <a:schemeClr val="phClr">
            <a:lumMod val="75000"/>
          </a:schemeClr>
        </a:solidFill>
        <a:round/>
      </a:ln>
    </cs:spPr>
  </cs:dataPoint>
  <cs:dataPoint3D>
    <cs:lnRef idx="0">
      <cs:styleClr val="auto"/>
    </cs:lnRef>
    <cs:fillRef idx="0">
      <cs:styleClr val="auto"/>
    </cs:fillRef>
    <cs:effectRef idx="0">
      <cs:styleClr val="auto"/>
    </cs:effectRef>
    <cs:fontRef idx="minor">
      <a:schemeClr val="dk1"/>
    </cs:fontRef>
    <cs:spPr>
      <a:solidFill>
        <a:schemeClr val="phClr">
          <a:alpha val="85000"/>
        </a:schemeClr>
      </a:solidFill>
      <a:ln w="9525" cap="flat" cmpd="sng" algn="ctr">
        <a:solidFill>
          <a:schemeClr val="phClr">
            <a:lumMod val="75000"/>
          </a:schemeClr>
        </a:solidFill>
        <a:round/>
      </a:ln>
    </cs:spPr>
  </cs:dataPoint3D>
  <cs:dataPointLine>
    <cs:lnRef idx="0">
      <cs:styleClr val="auto"/>
    </cs:lnRef>
    <cs:fillRef idx="0"/>
    <cs:effectRef idx="0"/>
    <cs:fontRef idx="minor">
      <a:schemeClr val="dk1"/>
    </cs:fontRef>
    <cs:spPr>
      <a:ln w="31750" cap="rnd">
        <a:solidFill>
          <a:schemeClr val="phClr">
            <a:alpha val="85000"/>
          </a:schemeClr>
        </a:solidFill>
        <a:round/>
      </a:ln>
    </cs:spPr>
  </cs:dataPointLine>
  <cs:dataPointMarker>
    <cs:lnRef idx="0"/>
    <cs:fillRef idx="0">
      <cs:styleClr val="auto"/>
    </cs:fillRef>
    <cs:effectRef idx="0"/>
    <cs:fontRef idx="minor">
      <a:schemeClr val="dk1"/>
    </cs:fontRef>
    <cs:spPr>
      <a:solidFill>
        <a:schemeClr val="phClr">
          <a:alpha val="85000"/>
        </a:schemeClr>
      </a:solidFill>
    </cs:spPr>
  </cs:dataPointMarker>
  <cs:dataPointMarkerLayout symbol="circle" size="6"/>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dk1">
        <a:lumMod val="75000"/>
        <a:lumOff val="25000"/>
      </a:schemeClr>
    </cs:fontRef>
    <cs:spPr>
      <a:ln w="9525">
        <a:solidFill>
          <a:schemeClr val="dk1">
            <a:lumMod val="35000"/>
            <a:lumOff val="65000"/>
          </a:schemeClr>
        </a:solidFill>
      </a:ln>
    </cs:spPr>
    <cs:defRPr sz="900" kern="1200"/>
  </cs:dataTable>
  <cs:downBar>
    <cs:lnRef idx="0"/>
    <cs:fillRef idx="0"/>
    <cs:effectRef idx="0"/>
    <cs:fontRef idx="minor">
      <a:schemeClr val="dk1"/>
    </cs:fontRef>
    <cs:spPr>
      <a:solidFill>
        <a:schemeClr val="dk1">
          <a:lumMod val="50000"/>
          <a:lumOff val="50000"/>
        </a:schemeClr>
      </a:solidFill>
      <a:ln w="9525">
        <a:solidFill>
          <a:schemeClr val="dk1">
            <a:lumMod val="65000"/>
            <a:lumOff val="35000"/>
          </a:schemeClr>
        </a:solidFill>
      </a:ln>
    </cs:spPr>
  </cs:downBar>
  <cs:dropLine>
    <cs:lnRef idx="0"/>
    <cs:fillRef idx="0"/>
    <cs:effectRef idx="0"/>
    <cs:fontRef idx="minor">
      <a:schemeClr val="dk1"/>
    </cs:fontRef>
    <cs:spPr>
      <a:ln w="9525">
        <a:solidFill>
          <a:schemeClr val="dk1">
            <a:lumMod val="35000"/>
            <a:lumOff val="65000"/>
          </a:schemeClr>
        </a:solidFill>
        <a:prstDash val="dash"/>
      </a:ln>
    </cs:spPr>
  </cs:dropLine>
  <cs:errorBar>
    <cs:lnRef idx="0"/>
    <cs:fillRef idx="0"/>
    <cs:effectRef idx="0"/>
    <cs:fontRef idx="minor">
      <a:schemeClr val="dk1"/>
    </cs:fontRef>
    <cs:spPr>
      <a:ln w="9525">
        <a:solidFill>
          <a:schemeClr val="dk1">
            <a:lumMod val="65000"/>
            <a:lumOff val="35000"/>
          </a:schemeClr>
        </a:solidFill>
        <a:round/>
      </a:ln>
    </cs:spPr>
  </cs:errorBar>
  <cs:floor>
    <cs:lnRef idx="0"/>
    <cs:fillRef idx="0"/>
    <cs:effectRef idx="0"/>
    <cs:fontRef idx="minor">
      <a:schemeClr val="dk1"/>
    </cs:fontRef>
    <cs:spPr>
      <a:solidFill>
        <a:schemeClr val="lt1">
          <a:lumMod val="95000"/>
        </a:schemeClr>
      </a:solidFill>
      <a:sp3d/>
    </cs:spPr>
  </cs:floor>
  <cs:gridlineMajor>
    <cs:lnRef idx="0"/>
    <cs:fillRef idx="0"/>
    <cs:effectRef idx="0"/>
    <cs:fontRef idx="minor">
      <a:schemeClr val="dk1"/>
    </cs:fontRef>
    <cs:spPr>
      <a:ln w="9525" cap="flat" cmpd="sng" algn="ctr">
        <a:solidFill>
          <a:schemeClr val="dk1">
            <a:lumMod val="15000"/>
            <a:lumOff val="85000"/>
          </a:schemeClr>
        </a:solidFill>
        <a:round/>
      </a:ln>
    </cs:spPr>
  </cs:gridlineMajor>
  <cs:gridlineMinor>
    <cs:lnRef idx="0"/>
    <cs:fillRef idx="0"/>
    <cs:effectRef idx="0"/>
    <cs:fontRef idx="minor">
      <a:schemeClr val="dk1"/>
    </cs:fontRef>
    <cs:spPr>
      <a:ln w="9525" cap="flat" cmpd="sng" algn="ctr">
        <a:solidFill>
          <a:schemeClr val="dk1">
            <a:lumMod val="5000"/>
            <a:lumOff val="95000"/>
          </a:schemeClr>
        </a:solidFill>
        <a:round/>
      </a:ln>
    </cs:spPr>
  </cs:gridlineMinor>
  <cs:hiLoLine>
    <cs:lnRef idx="0"/>
    <cs:fillRef idx="0"/>
    <cs:effectRef idx="0"/>
    <cs:fontRef idx="minor">
      <a:schemeClr val="dk1"/>
    </cs:fontRef>
    <cs:spPr>
      <a:ln w="9525">
        <a:solidFill>
          <a:schemeClr val="dk1">
            <a:lumMod val="35000"/>
            <a:lumOff val="65000"/>
          </a:schemeClr>
        </a:solidFill>
        <a:prstDash val="dash"/>
      </a:ln>
    </cs:spPr>
  </cs:hiLoLine>
  <cs:leaderLine>
    <cs:lnRef idx="0"/>
    <cs:fillRef idx="0"/>
    <cs:effectRef idx="0"/>
    <cs:fontRef idx="minor">
      <a:schemeClr val="dk1"/>
    </cs:fontRef>
    <cs:spPr>
      <a:ln w="9525">
        <a:solidFill>
          <a:schemeClr val="dk1">
            <a:lumMod val="50000"/>
            <a:lumOff val="50000"/>
          </a:schemeClr>
        </a:solidFill>
      </a:ln>
    </cs:spPr>
  </cs:leaderLine>
  <cs:legend>
    <cs:lnRef idx="0"/>
    <cs:fillRef idx="0"/>
    <cs:effectRef idx="0"/>
    <cs:fontRef idx="minor">
      <a:schemeClr val="dk1">
        <a:lumMod val="75000"/>
        <a:lumOff val="25000"/>
      </a:schemeClr>
    </cs:fontRef>
    <cs:spPr>
      <a:solidFill>
        <a:schemeClr val="lt1">
          <a:lumMod val="95000"/>
          <a:alpha val="39000"/>
        </a:schemeClr>
      </a:solidFill>
    </cs:spPr>
    <cs:defRPr sz="900" kern="1200"/>
  </cs:legend>
  <cs:plotArea>
    <cs:lnRef idx="0"/>
    <cs:fillRef idx="0"/>
    <cs:effectRef idx="0"/>
    <cs:fontRef idx="minor">
      <a:schemeClr val="dk1"/>
    </cs:fontRef>
  </cs:plotArea>
  <cs:plotArea3D>
    <cs:lnRef idx="0"/>
    <cs:fillRef idx="0"/>
    <cs:effectRef idx="0"/>
    <cs:fontRef idx="minor">
      <a:schemeClr val="dk1"/>
    </cs:fontRef>
  </cs:plotArea3D>
  <cs:seriesAxis>
    <cs:lnRef idx="0"/>
    <cs:fillRef idx="0"/>
    <cs:effectRef idx="0"/>
    <cs:fontRef idx="minor">
      <a:schemeClr val="dk1">
        <a:lumMod val="75000"/>
        <a:lumOff val="25000"/>
      </a:schemeClr>
    </cs:fontRef>
    <cs:spPr/>
    <cs:defRPr sz="900" kern="1200"/>
  </cs:seriesAxis>
  <cs:seriesLine>
    <cs:lnRef idx="0"/>
    <cs:fillRef idx="0"/>
    <cs:effectRef idx="0"/>
    <cs:fontRef idx="minor">
      <a:schemeClr val="dk1"/>
    </cs:fontRef>
    <cs:spPr>
      <a:ln w="9525">
        <a:solidFill>
          <a:schemeClr val="dk1">
            <a:lumMod val="50000"/>
            <a:lumOff val="50000"/>
          </a:schemeClr>
        </a:solidFill>
        <a:round/>
      </a:ln>
    </cs:spPr>
  </cs:seriesLine>
  <cs:title>
    <cs:lnRef idx="0"/>
    <cs:fillRef idx="0"/>
    <cs:effectRef idx="0"/>
    <cs:fontRef idx="minor">
      <a:schemeClr val="dk1">
        <a:lumMod val="75000"/>
        <a:lumOff val="25000"/>
      </a:schemeClr>
    </cs:fontRef>
    <cs:defRPr sz="1800" b="1" kern="1200" baseline="0"/>
  </cs:title>
  <cs:trendline>
    <cs:lnRef idx="0">
      <cs:styleClr val="auto"/>
    </cs:lnRef>
    <cs:fillRef idx="0"/>
    <cs:effectRef idx="0"/>
    <cs:fontRef idx="minor">
      <a:schemeClr val="dk1"/>
    </cs:fontRef>
    <cs:spPr>
      <a:ln w="19050" cap="rnd">
        <a:solidFill>
          <a:schemeClr val="phClr"/>
        </a:solidFill>
      </a:ln>
    </cs:spPr>
  </cs:trendline>
  <cs:trendlineLabel>
    <cs:lnRef idx="0"/>
    <cs:fillRef idx="0"/>
    <cs:effectRef idx="0"/>
    <cs:fontRef idx="minor">
      <a:schemeClr val="dk1">
        <a:lumMod val="75000"/>
        <a:lumOff val="25000"/>
      </a:schemeClr>
    </cs:fontRef>
    <cs:defRPr sz="900" kern="1200"/>
  </cs:trendlineLabel>
  <cs:upBar>
    <cs:lnRef idx="0"/>
    <cs:fillRef idx="0"/>
    <cs:effectRef idx="0"/>
    <cs:fontRef idx="minor">
      <a:schemeClr val="dk1"/>
    </cs:fontRef>
    <cs:spPr>
      <a:solidFill>
        <a:schemeClr val="lt1"/>
      </a:solidFill>
      <a:ln w="9525">
        <a:solidFill>
          <a:schemeClr val="dk1">
            <a:lumMod val="65000"/>
            <a:lumOff val="35000"/>
          </a:schemeClr>
        </a:solidFill>
      </a:ln>
    </cs:spPr>
  </cs:upBar>
  <cs:valueAxis>
    <cs:lnRef idx="0"/>
    <cs:fillRef idx="0"/>
    <cs:effectRef idx="0"/>
    <cs:fontRef idx="minor">
      <a:schemeClr val="dk1">
        <a:lumMod val="75000"/>
        <a:lumOff val="25000"/>
      </a:schemeClr>
    </cs:fontRef>
    <cs:spPr>
      <a:ln>
        <a:noFill/>
      </a:ln>
    </cs:spPr>
    <cs:defRPr sz="900" kern="1200"/>
  </cs:valueAxis>
  <cs:wall>
    <cs:lnRef idx="0"/>
    <cs:fillRef idx="0"/>
    <cs:effectRef idx="0"/>
    <cs:fontRef idx="minor">
      <a:schemeClr val="dk1"/>
    </cs:fontRef>
  </cs:wall>
</cs:chartStyle>
</file>

<file path=xl/charts/style6.xml><?xml version="1.0" encoding="utf-8"?>
<cs:chartStyle xmlns:cs="http://schemas.microsoft.com/office/drawing/2012/chartStyle" xmlns:a="http://schemas.openxmlformats.org/drawingml/2006/main" id="288">
  <cs:axisTitle>
    <cs:lnRef idx="0"/>
    <cs:fillRef idx="0"/>
    <cs:effectRef idx="0"/>
    <cs:fontRef idx="minor">
      <a:schemeClr val="dk1">
        <a:lumMod val="75000"/>
        <a:lumOff val="25000"/>
      </a:schemeClr>
    </cs:fontRef>
    <cs:defRPr sz="900" b="1" kern="1200"/>
  </cs:axisTitle>
  <cs:categoryAxis>
    <cs:lnRef idx="0"/>
    <cs:fillRef idx="0"/>
    <cs:effectRef idx="0"/>
    <cs:fontRef idx="minor">
      <a:schemeClr val="dk1">
        <a:lumMod val="75000"/>
        <a:lumOff val="25000"/>
      </a:schemeClr>
    </cs:fontRef>
    <cs:spPr>
      <a:ln w="19050" cap="flat" cmpd="sng" algn="ctr">
        <a:solidFill>
          <a:schemeClr val="dk1">
            <a:lumMod val="75000"/>
            <a:lumOff val="25000"/>
          </a:schemeClr>
        </a:solidFill>
        <a:round/>
      </a:ln>
    </cs:spPr>
    <cs:defRPr sz="900" kern="1200" cap="all" baseline="0"/>
  </cs:categoryAxis>
  <cs:chartArea>
    <cs:lnRef idx="0"/>
    <cs:fillRef idx="0"/>
    <cs:effectRef idx="0"/>
    <cs:fontRef idx="minor">
      <a:schemeClr val="dk1"/>
    </cs:fontRef>
    <cs:spPr>
      <a:gradFill flip="none" rotWithShape="1">
        <a:gsLst>
          <a:gs pos="0">
            <a:schemeClr val="lt1"/>
          </a:gs>
          <a:gs pos="39000">
            <a:schemeClr val="lt1"/>
          </a:gs>
          <a:gs pos="100000">
            <a:schemeClr val="lt1">
              <a:lumMod val="75000"/>
            </a:schemeClr>
          </a:gs>
        </a:gsLst>
        <a:path path="circle">
          <a:fillToRect l="50000" t="-80000" r="50000" b="180000"/>
        </a:path>
        <a:tileRect/>
      </a:gradFill>
      <a:ln w="9525" cap="flat" cmpd="sng" algn="ctr">
        <a:solidFill>
          <a:schemeClr val="dk1">
            <a:lumMod val="25000"/>
            <a:lumOff val="75000"/>
          </a:schemeClr>
        </a:solidFill>
        <a:round/>
      </a:ln>
    </cs:spPr>
    <cs:defRPr sz="900" kern="1200"/>
  </cs:chartArea>
  <cs:dataLabel>
    <cs:lnRef idx="0"/>
    <cs:fillRef idx="0"/>
    <cs:effectRef idx="0"/>
    <cs:fontRef idx="minor">
      <a:schemeClr val="dk1">
        <a:lumMod val="75000"/>
        <a:lumOff val="25000"/>
      </a:schemeClr>
    </cs:fontRef>
    <cs:defRPr sz="900" kern="1200"/>
  </cs:dataLabel>
  <cs:dataLabelCallout>
    <cs:lnRef idx="0"/>
    <cs:fillRef idx="0"/>
    <cs:effectRef idx="0"/>
    <cs:fontRef idx="minor">
      <a:schemeClr val="lt1"/>
    </cs:fontRef>
    <cs:spPr>
      <a:solidFill>
        <a:schemeClr val="dk1">
          <a:lumMod val="65000"/>
          <a:lumOff val="35000"/>
          <a:alpha val="75000"/>
        </a:schemeClr>
      </a:solidFill>
    </cs:spPr>
    <cs:defRPr sz="900" b="1" kern="1200"/>
    <cs:bodyPr rot="0" spcFirstLastPara="1" vertOverflow="clip" horzOverflow="clip" vert="horz" wrap="square" lIns="36576" tIns="18288" rIns="36576" bIns="18288" anchor="ctr" anchorCtr="1">
      <a:spAutoFit/>
    </cs:bodyPr>
  </cs:dataLabelCallout>
  <cs:dataPoint>
    <cs:lnRef idx="0">
      <cs:styleClr val="auto"/>
    </cs:lnRef>
    <cs:fillRef idx="0">
      <cs:styleClr val="auto"/>
    </cs:fillRef>
    <cs:effectRef idx="0"/>
    <cs:fontRef idx="minor">
      <a:schemeClr val="dk1"/>
    </cs:fontRef>
    <cs:spPr>
      <a:solidFill>
        <a:schemeClr val="phClr">
          <a:alpha val="85000"/>
        </a:schemeClr>
      </a:solidFill>
      <a:ln w="9525" cap="flat" cmpd="sng" algn="ctr">
        <a:solidFill>
          <a:schemeClr val="phClr">
            <a:lumMod val="75000"/>
          </a:schemeClr>
        </a:solidFill>
        <a:round/>
      </a:ln>
    </cs:spPr>
  </cs:dataPoint>
  <cs:dataPoint3D>
    <cs:lnRef idx="0">
      <cs:styleClr val="auto"/>
    </cs:lnRef>
    <cs:fillRef idx="0">
      <cs:styleClr val="auto"/>
    </cs:fillRef>
    <cs:effectRef idx="0">
      <cs:styleClr val="auto"/>
    </cs:effectRef>
    <cs:fontRef idx="minor">
      <a:schemeClr val="dk1"/>
    </cs:fontRef>
    <cs:spPr>
      <a:solidFill>
        <a:schemeClr val="phClr">
          <a:alpha val="85000"/>
        </a:schemeClr>
      </a:solidFill>
      <a:ln w="9525" cap="flat" cmpd="sng" algn="ctr">
        <a:solidFill>
          <a:schemeClr val="phClr">
            <a:lumMod val="75000"/>
          </a:schemeClr>
        </a:solidFill>
        <a:round/>
      </a:ln>
    </cs:spPr>
  </cs:dataPoint3D>
  <cs:dataPointLine>
    <cs:lnRef idx="0">
      <cs:styleClr val="auto"/>
    </cs:lnRef>
    <cs:fillRef idx="0"/>
    <cs:effectRef idx="0"/>
    <cs:fontRef idx="minor">
      <a:schemeClr val="dk1"/>
    </cs:fontRef>
    <cs:spPr>
      <a:ln w="31750" cap="rnd">
        <a:solidFill>
          <a:schemeClr val="phClr">
            <a:alpha val="85000"/>
          </a:schemeClr>
        </a:solidFill>
        <a:round/>
      </a:ln>
    </cs:spPr>
  </cs:dataPointLine>
  <cs:dataPointMarker>
    <cs:lnRef idx="0"/>
    <cs:fillRef idx="0">
      <cs:styleClr val="auto"/>
    </cs:fillRef>
    <cs:effectRef idx="0"/>
    <cs:fontRef idx="minor">
      <a:schemeClr val="dk1"/>
    </cs:fontRef>
    <cs:spPr>
      <a:solidFill>
        <a:schemeClr val="phClr">
          <a:alpha val="85000"/>
        </a:schemeClr>
      </a:solidFill>
    </cs:spPr>
  </cs:dataPointMarker>
  <cs:dataPointMarkerLayout symbol="circle" size="6"/>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dk1">
        <a:lumMod val="75000"/>
        <a:lumOff val="25000"/>
      </a:schemeClr>
    </cs:fontRef>
    <cs:spPr>
      <a:ln w="9525">
        <a:solidFill>
          <a:schemeClr val="dk1">
            <a:lumMod val="35000"/>
            <a:lumOff val="65000"/>
          </a:schemeClr>
        </a:solidFill>
      </a:ln>
    </cs:spPr>
    <cs:defRPr sz="900" kern="1200"/>
  </cs:dataTable>
  <cs:downBar>
    <cs:lnRef idx="0"/>
    <cs:fillRef idx="0"/>
    <cs:effectRef idx="0"/>
    <cs:fontRef idx="minor">
      <a:schemeClr val="dk1"/>
    </cs:fontRef>
    <cs:spPr>
      <a:solidFill>
        <a:schemeClr val="dk1">
          <a:lumMod val="50000"/>
          <a:lumOff val="50000"/>
        </a:schemeClr>
      </a:solidFill>
      <a:ln w="9525">
        <a:solidFill>
          <a:schemeClr val="dk1">
            <a:lumMod val="65000"/>
            <a:lumOff val="35000"/>
          </a:schemeClr>
        </a:solidFill>
      </a:ln>
    </cs:spPr>
  </cs:downBar>
  <cs:dropLine>
    <cs:lnRef idx="0"/>
    <cs:fillRef idx="0"/>
    <cs:effectRef idx="0"/>
    <cs:fontRef idx="minor">
      <a:schemeClr val="dk1"/>
    </cs:fontRef>
    <cs:spPr>
      <a:ln w="9525">
        <a:solidFill>
          <a:schemeClr val="dk1">
            <a:lumMod val="35000"/>
            <a:lumOff val="65000"/>
          </a:schemeClr>
        </a:solidFill>
        <a:prstDash val="dash"/>
      </a:ln>
    </cs:spPr>
  </cs:dropLine>
  <cs:errorBar>
    <cs:lnRef idx="0"/>
    <cs:fillRef idx="0"/>
    <cs:effectRef idx="0"/>
    <cs:fontRef idx="minor">
      <a:schemeClr val="dk1"/>
    </cs:fontRef>
    <cs:spPr>
      <a:ln w="9525">
        <a:solidFill>
          <a:schemeClr val="dk1">
            <a:lumMod val="65000"/>
            <a:lumOff val="35000"/>
          </a:schemeClr>
        </a:solidFill>
        <a:round/>
      </a:ln>
    </cs:spPr>
  </cs:errorBar>
  <cs:floor>
    <cs:lnRef idx="0"/>
    <cs:fillRef idx="0"/>
    <cs:effectRef idx="0"/>
    <cs:fontRef idx="minor">
      <a:schemeClr val="dk1"/>
    </cs:fontRef>
    <cs:spPr>
      <a:solidFill>
        <a:schemeClr val="lt1">
          <a:lumMod val="95000"/>
        </a:schemeClr>
      </a:solidFill>
      <a:sp3d/>
    </cs:spPr>
  </cs:floor>
  <cs:gridlineMajor>
    <cs:lnRef idx="0"/>
    <cs:fillRef idx="0"/>
    <cs:effectRef idx="0"/>
    <cs:fontRef idx="minor">
      <a:schemeClr val="dk1"/>
    </cs:fontRef>
    <cs:spPr>
      <a:ln w="9525" cap="flat" cmpd="sng" algn="ctr">
        <a:solidFill>
          <a:schemeClr val="dk1">
            <a:lumMod val="15000"/>
            <a:lumOff val="85000"/>
          </a:schemeClr>
        </a:solidFill>
        <a:round/>
      </a:ln>
    </cs:spPr>
  </cs:gridlineMajor>
  <cs:gridlineMinor>
    <cs:lnRef idx="0"/>
    <cs:fillRef idx="0"/>
    <cs:effectRef idx="0"/>
    <cs:fontRef idx="minor">
      <a:schemeClr val="dk1"/>
    </cs:fontRef>
    <cs:spPr>
      <a:ln w="9525" cap="flat" cmpd="sng" algn="ctr">
        <a:solidFill>
          <a:schemeClr val="dk1">
            <a:lumMod val="5000"/>
            <a:lumOff val="95000"/>
          </a:schemeClr>
        </a:solidFill>
        <a:round/>
      </a:ln>
    </cs:spPr>
  </cs:gridlineMinor>
  <cs:hiLoLine>
    <cs:lnRef idx="0"/>
    <cs:fillRef idx="0"/>
    <cs:effectRef idx="0"/>
    <cs:fontRef idx="minor">
      <a:schemeClr val="dk1"/>
    </cs:fontRef>
    <cs:spPr>
      <a:ln w="9525">
        <a:solidFill>
          <a:schemeClr val="dk1">
            <a:lumMod val="35000"/>
            <a:lumOff val="65000"/>
          </a:schemeClr>
        </a:solidFill>
        <a:prstDash val="dash"/>
      </a:ln>
    </cs:spPr>
  </cs:hiLoLine>
  <cs:leaderLine>
    <cs:lnRef idx="0"/>
    <cs:fillRef idx="0"/>
    <cs:effectRef idx="0"/>
    <cs:fontRef idx="minor">
      <a:schemeClr val="dk1"/>
    </cs:fontRef>
    <cs:spPr>
      <a:ln w="9525">
        <a:solidFill>
          <a:schemeClr val="dk1">
            <a:lumMod val="50000"/>
            <a:lumOff val="50000"/>
          </a:schemeClr>
        </a:solidFill>
      </a:ln>
    </cs:spPr>
  </cs:leaderLine>
  <cs:legend>
    <cs:lnRef idx="0"/>
    <cs:fillRef idx="0"/>
    <cs:effectRef idx="0"/>
    <cs:fontRef idx="minor">
      <a:schemeClr val="dk1">
        <a:lumMod val="75000"/>
        <a:lumOff val="25000"/>
      </a:schemeClr>
    </cs:fontRef>
    <cs:spPr>
      <a:solidFill>
        <a:schemeClr val="lt1">
          <a:lumMod val="95000"/>
          <a:alpha val="39000"/>
        </a:schemeClr>
      </a:solidFill>
    </cs:spPr>
    <cs:defRPr sz="900" kern="1200"/>
  </cs:legend>
  <cs:plotArea>
    <cs:lnRef idx="0"/>
    <cs:fillRef idx="0"/>
    <cs:effectRef idx="0"/>
    <cs:fontRef idx="minor">
      <a:schemeClr val="dk1"/>
    </cs:fontRef>
  </cs:plotArea>
  <cs:plotArea3D>
    <cs:lnRef idx="0"/>
    <cs:fillRef idx="0"/>
    <cs:effectRef idx="0"/>
    <cs:fontRef idx="minor">
      <a:schemeClr val="dk1"/>
    </cs:fontRef>
  </cs:plotArea3D>
  <cs:seriesAxis>
    <cs:lnRef idx="0"/>
    <cs:fillRef idx="0"/>
    <cs:effectRef idx="0"/>
    <cs:fontRef idx="minor">
      <a:schemeClr val="dk1">
        <a:lumMod val="75000"/>
        <a:lumOff val="25000"/>
      </a:schemeClr>
    </cs:fontRef>
    <cs:spPr/>
    <cs:defRPr sz="900" kern="1200"/>
  </cs:seriesAxis>
  <cs:seriesLine>
    <cs:lnRef idx="0"/>
    <cs:fillRef idx="0"/>
    <cs:effectRef idx="0"/>
    <cs:fontRef idx="minor">
      <a:schemeClr val="dk1"/>
    </cs:fontRef>
    <cs:spPr>
      <a:ln w="9525">
        <a:solidFill>
          <a:schemeClr val="dk1">
            <a:lumMod val="50000"/>
            <a:lumOff val="50000"/>
          </a:schemeClr>
        </a:solidFill>
        <a:round/>
      </a:ln>
    </cs:spPr>
  </cs:seriesLine>
  <cs:title>
    <cs:lnRef idx="0"/>
    <cs:fillRef idx="0"/>
    <cs:effectRef idx="0"/>
    <cs:fontRef idx="minor">
      <a:schemeClr val="dk1">
        <a:lumMod val="75000"/>
        <a:lumOff val="25000"/>
      </a:schemeClr>
    </cs:fontRef>
    <cs:defRPr sz="1800" b="1" kern="1200" baseline="0"/>
  </cs:title>
  <cs:trendline>
    <cs:lnRef idx="0">
      <cs:styleClr val="auto"/>
    </cs:lnRef>
    <cs:fillRef idx="0"/>
    <cs:effectRef idx="0"/>
    <cs:fontRef idx="minor">
      <a:schemeClr val="dk1"/>
    </cs:fontRef>
    <cs:spPr>
      <a:ln w="19050" cap="rnd">
        <a:solidFill>
          <a:schemeClr val="phClr"/>
        </a:solidFill>
      </a:ln>
    </cs:spPr>
  </cs:trendline>
  <cs:trendlineLabel>
    <cs:lnRef idx="0"/>
    <cs:fillRef idx="0"/>
    <cs:effectRef idx="0"/>
    <cs:fontRef idx="minor">
      <a:schemeClr val="dk1">
        <a:lumMod val="75000"/>
        <a:lumOff val="25000"/>
      </a:schemeClr>
    </cs:fontRef>
    <cs:defRPr sz="900" kern="1200"/>
  </cs:trendlineLabel>
  <cs:upBar>
    <cs:lnRef idx="0"/>
    <cs:fillRef idx="0"/>
    <cs:effectRef idx="0"/>
    <cs:fontRef idx="minor">
      <a:schemeClr val="dk1"/>
    </cs:fontRef>
    <cs:spPr>
      <a:solidFill>
        <a:schemeClr val="lt1"/>
      </a:solidFill>
      <a:ln w="9525">
        <a:solidFill>
          <a:schemeClr val="dk1">
            <a:lumMod val="65000"/>
            <a:lumOff val="35000"/>
          </a:schemeClr>
        </a:solidFill>
      </a:ln>
    </cs:spPr>
  </cs:upBar>
  <cs:valueAxis>
    <cs:lnRef idx="0"/>
    <cs:fillRef idx="0"/>
    <cs:effectRef idx="0"/>
    <cs:fontRef idx="minor">
      <a:schemeClr val="dk1">
        <a:lumMod val="75000"/>
        <a:lumOff val="25000"/>
      </a:schemeClr>
    </cs:fontRef>
    <cs:spPr>
      <a:ln>
        <a:noFill/>
      </a:ln>
    </cs:spPr>
    <cs:defRPr sz="900" kern="1200"/>
  </cs:valueAxis>
  <cs:wall>
    <cs:lnRef idx="0"/>
    <cs:fillRef idx="0"/>
    <cs:effectRef idx="0"/>
    <cs:fontRef idx="minor">
      <a:schemeClr val="dk1"/>
    </cs:fontRef>
  </cs:wall>
</cs:chartStyle>
</file>

<file path=xl/charts/style7.xml><?xml version="1.0" encoding="utf-8"?>
<cs:chartStyle xmlns:cs="http://schemas.microsoft.com/office/drawing/2012/chartStyle" xmlns:a="http://schemas.openxmlformats.org/drawingml/2006/main" id="288">
  <cs:axisTitle>
    <cs:lnRef idx="0"/>
    <cs:fillRef idx="0"/>
    <cs:effectRef idx="0"/>
    <cs:fontRef idx="minor">
      <a:schemeClr val="dk1">
        <a:lumMod val="75000"/>
        <a:lumOff val="25000"/>
      </a:schemeClr>
    </cs:fontRef>
    <cs:defRPr sz="900" b="1" kern="1200"/>
  </cs:axisTitle>
  <cs:categoryAxis>
    <cs:lnRef idx="0"/>
    <cs:fillRef idx="0"/>
    <cs:effectRef idx="0"/>
    <cs:fontRef idx="minor">
      <a:schemeClr val="dk1">
        <a:lumMod val="75000"/>
        <a:lumOff val="25000"/>
      </a:schemeClr>
    </cs:fontRef>
    <cs:spPr>
      <a:ln w="19050" cap="flat" cmpd="sng" algn="ctr">
        <a:solidFill>
          <a:schemeClr val="dk1">
            <a:lumMod val="75000"/>
            <a:lumOff val="25000"/>
          </a:schemeClr>
        </a:solidFill>
        <a:round/>
      </a:ln>
    </cs:spPr>
    <cs:defRPr sz="900" kern="1200" cap="all" baseline="0"/>
  </cs:categoryAxis>
  <cs:chartArea>
    <cs:lnRef idx="0"/>
    <cs:fillRef idx="0"/>
    <cs:effectRef idx="0"/>
    <cs:fontRef idx="minor">
      <a:schemeClr val="dk1"/>
    </cs:fontRef>
    <cs:spPr>
      <a:gradFill flip="none" rotWithShape="1">
        <a:gsLst>
          <a:gs pos="0">
            <a:schemeClr val="lt1"/>
          </a:gs>
          <a:gs pos="39000">
            <a:schemeClr val="lt1"/>
          </a:gs>
          <a:gs pos="100000">
            <a:schemeClr val="lt1">
              <a:lumMod val="75000"/>
            </a:schemeClr>
          </a:gs>
        </a:gsLst>
        <a:path path="circle">
          <a:fillToRect l="50000" t="-80000" r="50000" b="180000"/>
        </a:path>
        <a:tileRect/>
      </a:gradFill>
      <a:ln w="9525" cap="flat" cmpd="sng" algn="ctr">
        <a:solidFill>
          <a:schemeClr val="dk1">
            <a:lumMod val="25000"/>
            <a:lumOff val="75000"/>
          </a:schemeClr>
        </a:solidFill>
        <a:round/>
      </a:ln>
    </cs:spPr>
    <cs:defRPr sz="900" kern="1200"/>
  </cs:chartArea>
  <cs:dataLabel>
    <cs:lnRef idx="0"/>
    <cs:fillRef idx="0"/>
    <cs:effectRef idx="0"/>
    <cs:fontRef idx="minor">
      <a:schemeClr val="dk1">
        <a:lumMod val="75000"/>
        <a:lumOff val="25000"/>
      </a:schemeClr>
    </cs:fontRef>
    <cs:defRPr sz="900" kern="1200"/>
  </cs:dataLabel>
  <cs:dataLabelCallout>
    <cs:lnRef idx="0"/>
    <cs:fillRef idx="0"/>
    <cs:effectRef idx="0"/>
    <cs:fontRef idx="minor">
      <a:schemeClr val="lt1"/>
    </cs:fontRef>
    <cs:spPr>
      <a:solidFill>
        <a:schemeClr val="dk1">
          <a:lumMod val="65000"/>
          <a:lumOff val="35000"/>
          <a:alpha val="75000"/>
        </a:schemeClr>
      </a:solidFill>
    </cs:spPr>
    <cs:defRPr sz="900" b="1" kern="1200"/>
    <cs:bodyPr rot="0" spcFirstLastPara="1" vertOverflow="clip" horzOverflow="clip" vert="horz" wrap="square" lIns="36576" tIns="18288" rIns="36576" bIns="18288" anchor="ctr" anchorCtr="1">
      <a:spAutoFit/>
    </cs:bodyPr>
  </cs:dataLabelCallout>
  <cs:dataPoint>
    <cs:lnRef idx="0">
      <cs:styleClr val="auto"/>
    </cs:lnRef>
    <cs:fillRef idx="0">
      <cs:styleClr val="auto"/>
    </cs:fillRef>
    <cs:effectRef idx="0"/>
    <cs:fontRef idx="minor">
      <a:schemeClr val="dk1"/>
    </cs:fontRef>
    <cs:spPr>
      <a:solidFill>
        <a:schemeClr val="phClr">
          <a:alpha val="85000"/>
        </a:schemeClr>
      </a:solidFill>
      <a:ln w="9525" cap="flat" cmpd="sng" algn="ctr">
        <a:solidFill>
          <a:schemeClr val="phClr">
            <a:lumMod val="75000"/>
          </a:schemeClr>
        </a:solidFill>
        <a:round/>
      </a:ln>
    </cs:spPr>
  </cs:dataPoint>
  <cs:dataPoint3D>
    <cs:lnRef idx="0">
      <cs:styleClr val="auto"/>
    </cs:lnRef>
    <cs:fillRef idx="0">
      <cs:styleClr val="auto"/>
    </cs:fillRef>
    <cs:effectRef idx="0">
      <cs:styleClr val="auto"/>
    </cs:effectRef>
    <cs:fontRef idx="minor">
      <a:schemeClr val="dk1"/>
    </cs:fontRef>
    <cs:spPr>
      <a:solidFill>
        <a:schemeClr val="phClr">
          <a:alpha val="85000"/>
        </a:schemeClr>
      </a:solidFill>
      <a:ln w="9525" cap="flat" cmpd="sng" algn="ctr">
        <a:solidFill>
          <a:schemeClr val="phClr">
            <a:lumMod val="75000"/>
          </a:schemeClr>
        </a:solidFill>
        <a:round/>
      </a:ln>
    </cs:spPr>
  </cs:dataPoint3D>
  <cs:dataPointLine>
    <cs:lnRef idx="0">
      <cs:styleClr val="auto"/>
    </cs:lnRef>
    <cs:fillRef idx="0"/>
    <cs:effectRef idx="0"/>
    <cs:fontRef idx="minor">
      <a:schemeClr val="dk1"/>
    </cs:fontRef>
    <cs:spPr>
      <a:ln w="31750" cap="rnd">
        <a:solidFill>
          <a:schemeClr val="phClr">
            <a:alpha val="85000"/>
          </a:schemeClr>
        </a:solidFill>
        <a:round/>
      </a:ln>
    </cs:spPr>
  </cs:dataPointLine>
  <cs:dataPointMarker>
    <cs:lnRef idx="0"/>
    <cs:fillRef idx="0">
      <cs:styleClr val="auto"/>
    </cs:fillRef>
    <cs:effectRef idx="0"/>
    <cs:fontRef idx="minor">
      <a:schemeClr val="dk1"/>
    </cs:fontRef>
    <cs:spPr>
      <a:solidFill>
        <a:schemeClr val="phClr">
          <a:alpha val="85000"/>
        </a:schemeClr>
      </a:solidFill>
    </cs:spPr>
  </cs:dataPointMarker>
  <cs:dataPointMarkerLayout symbol="circle" size="6"/>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dk1">
        <a:lumMod val="75000"/>
        <a:lumOff val="25000"/>
      </a:schemeClr>
    </cs:fontRef>
    <cs:spPr>
      <a:ln w="9525">
        <a:solidFill>
          <a:schemeClr val="dk1">
            <a:lumMod val="35000"/>
            <a:lumOff val="65000"/>
          </a:schemeClr>
        </a:solidFill>
      </a:ln>
    </cs:spPr>
    <cs:defRPr sz="900" kern="1200"/>
  </cs:dataTable>
  <cs:downBar>
    <cs:lnRef idx="0"/>
    <cs:fillRef idx="0"/>
    <cs:effectRef idx="0"/>
    <cs:fontRef idx="minor">
      <a:schemeClr val="dk1"/>
    </cs:fontRef>
    <cs:spPr>
      <a:solidFill>
        <a:schemeClr val="dk1">
          <a:lumMod val="50000"/>
          <a:lumOff val="50000"/>
        </a:schemeClr>
      </a:solidFill>
      <a:ln w="9525">
        <a:solidFill>
          <a:schemeClr val="dk1">
            <a:lumMod val="65000"/>
            <a:lumOff val="35000"/>
          </a:schemeClr>
        </a:solidFill>
      </a:ln>
    </cs:spPr>
  </cs:downBar>
  <cs:dropLine>
    <cs:lnRef idx="0"/>
    <cs:fillRef idx="0"/>
    <cs:effectRef idx="0"/>
    <cs:fontRef idx="minor">
      <a:schemeClr val="dk1"/>
    </cs:fontRef>
    <cs:spPr>
      <a:ln w="9525">
        <a:solidFill>
          <a:schemeClr val="dk1">
            <a:lumMod val="35000"/>
            <a:lumOff val="65000"/>
          </a:schemeClr>
        </a:solidFill>
        <a:prstDash val="dash"/>
      </a:ln>
    </cs:spPr>
  </cs:dropLine>
  <cs:errorBar>
    <cs:lnRef idx="0"/>
    <cs:fillRef idx="0"/>
    <cs:effectRef idx="0"/>
    <cs:fontRef idx="minor">
      <a:schemeClr val="dk1"/>
    </cs:fontRef>
    <cs:spPr>
      <a:ln w="9525">
        <a:solidFill>
          <a:schemeClr val="dk1">
            <a:lumMod val="65000"/>
            <a:lumOff val="35000"/>
          </a:schemeClr>
        </a:solidFill>
        <a:round/>
      </a:ln>
    </cs:spPr>
  </cs:errorBar>
  <cs:floor>
    <cs:lnRef idx="0"/>
    <cs:fillRef idx="0"/>
    <cs:effectRef idx="0"/>
    <cs:fontRef idx="minor">
      <a:schemeClr val="dk1"/>
    </cs:fontRef>
    <cs:spPr>
      <a:solidFill>
        <a:schemeClr val="lt1">
          <a:lumMod val="95000"/>
        </a:schemeClr>
      </a:solidFill>
      <a:sp3d/>
    </cs:spPr>
  </cs:floor>
  <cs:gridlineMajor>
    <cs:lnRef idx="0"/>
    <cs:fillRef idx="0"/>
    <cs:effectRef idx="0"/>
    <cs:fontRef idx="minor">
      <a:schemeClr val="dk1"/>
    </cs:fontRef>
    <cs:spPr>
      <a:ln w="9525" cap="flat" cmpd="sng" algn="ctr">
        <a:solidFill>
          <a:schemeClr val="dk1">
            <a:lumMod val="15000"/>
            <a:lumOff val="85000"/>
          </a:schemeClr>
        </a:solidFill>
        <a:round/>
      </a:ln>
    </cs:spPr>
  </cs:gridlineMajor>
  <cs:gridlineMinor>
    <cs:lnRef idx="0"/>
    <cs:fillRef idx="0"/>
    <cs:effectRef idx="0"/>
    <cs:fontRef idx="minor">
      <a:schemeClr val="dk1"/>
    </cs:fontRef>
    <cs:spPr>
      <a:ln w="9525" cap="flat" cmpd="sng" algn="ctr">
        <a:solidFill>
          <a:schemeClr val="dk1">
            <a:lumMod val="5000"/>
            <a:lumOff val="95000"/>
          </a:schemeClr>
        </a:solidFill>
        <a:round/>
      </a:ln>
    </cs:spPr>
  </cs:gridlineMinor>
  <cs:hiLoLine>
    <cs:lnRef idx="0"/>
    <cs:fillRef idx="0"/>
    <cs:effectRef idx="0"/>
    <cs:fontRef idx="minor">
      <a:schemeClr val="dk1"/>
    </cs:fontRef>
    <cs:spPr>
      <a:ln w="9525">
        <a:solidFill>
          <a:schemeClr val="dk1">
            <a:lumMod val="35000"/>
            <a:lumOff val="65000"/>
          </a:schemeClr>
        </a:solidFill>
        <a:prstDash val="dash"/>
      </a:ln>
    </cs:spPr>
  </cs:hiLoLine>
  <cs:leaderLine>
    <cs:lnRef idx="0"/>
    <cs:fillRef idx="0"/>
    <cs:effectRef idx="0"/>
    <cs:fontRef idx="minor">
      <a:schemeClr val="dk1"/>
    </cs:fontRef>
    <cs:spPr>
      <a:ln w="9525">
        <a:solidFill>
          <a:schemeClr val="dk1">
            <a:lumMod val="50000"/>
            <a:lumOff val="50000"/>
          </a:schemeClr>
        </a:solidFill>
      </a:ln>
    </cs:spPr>
  </cs:leaderLine>
  <cs:legend>
    <cs:lnRef idx="0"/>
    <cs:fillRef idx="0"/>
    <cs:effectRef idx="0"/>
    <cs:fontRef idx="minor">
      <a:schemeClr val="dk1">
        <a:lumMod val="75000"/>
        <a:lumOff val="25000"/>
      </a:schemeClr>
    </cs:fontRef>
    <cs:spPr>
      <a:solidFill>
        <a:schemeClr val="lt1">
          <a:lumMod val="95000"/>
          <a:alpha val="39000"/>
        </a:schemeClr>
      </a:solidFill>
    </cs:spPr>
    <cs:defRPr sz="900" kern="1200"/>
  </cs:legend>
  <cs:plotArea>
    <cs:lnRef idx="0"/>
    <cs:fillRef idx="0"/>
    <cs:effectRef idx="0"/>
    <cs:fontRef idx="minor">
      <a:schemeClr val="dk1"/>
    </cs:fontRef>
  </cs:plotArea>
  <cs:plotArea3D>
    <cs:lnRef idx="0"/>
    <cs:fillRef idx="0"/>
    <cs:effectRef idx="0"/>
    <cs:fontRef idx="minor">
      <a:schemeClr val="dk1"/>
    </cs:fontRef>
  </cs:plotArea3D>
  <cs:seriesAxis>
    <cs:lnRef idx="0"/>
    <cs:fillRef idx="0"/>
    <cs:effectRef idx="0"/>
    <cs:fontRef idx="minor">
      <a:schemeClr val="dk1">
        <a:lumMod val="75000"/>
        <a:lumOff val="25000"/>
      </a:schemeClr>
    </cs:fontRef>
    <cs:spPr/>
    <cs:defRPr sz="900" kern="1200"/>
  </cs:seriesAxis>
  <cs:seriesLine>
    <cs:lnRef idx="0"/>
    <cs:fillRef idx="0"/>
    <cs:effectRef idx="0"/>
    <cs:fontRef idx="minor">
      <a:schemeClr val="dk1"/>
    </cs:fontRef>
    <cs:spPr>
      <a:ln w="9525">
        <a:solidFill>
          <a:schemeClr val="dk1">
            <a:lumMod val="50000"/>
            <a:lumOff val="50000"/>
          </a:schemeClr>
        </a:solidFill>
        <a:round/>
      </a:ln>
    </cs:spPr>
  </cs:seriesLine>
  <cs:title>
    <cs:lnRef idx="0"/>
    <cs:fillRef idx="0"/>
    <cs:effectRef idx="0"/>
    <cs:fontRef idx="minor">
      <a:schemeClr val="dk1">
        <a:lumMod val="75000"/>
        <a:lumOff val="25000"/>
      </a:schemeClr>
    </cs:fontRef>
    <cs:defRPr sz="1800" b="1" kern="1200" baseline="0"/>
  </cs:title>
  <cs:trendline>
    <cs:lnRef idx="0">
      <cs:styleClr val="auto"/>
    </cs:lnRef>
    <cs:fillRef idx="0"/>
    <cs:effectRef idx="0"/>
    <cs:fontRef idx="minor">
      <a:schemeClr val="dk1"/>
    </cs:fontRef>
    <cs:spPr>
      <a:ln w="19050" cap="rnd">
        <a:solidFill>
          <a:schemeClr val="phClr"/>
        </a:solidFill>
      </a:ln>
    </cs:spPr>
  </cs:trendline>
  <cs:trendlineLabel>
    <cs:lnRef idx="0"/>
    <cs:fillRef idx="0"/>
    <cs:effectRef idx="0"/>
    <cs:fontRef idx="minor">
      <a:schemeClr val="dk1">
        <a:lumMod val="75000"/>
        <a:lumOff val="25000"/>
      </a:schemeClr>
    </cs:fontRef>
    <cs:defRPr sz="900" kern="1200"/>
  </cs:trendlineLabel>
  <cs:upBar>
    <cs:lnRef idx="0"/>
    <cs:fillRef idx="0"/>
    <cs:effectRef idx="0"/>
    <cs:fontRef idx="minor">
      <a:schemeClr val="dk1"/>
    </cs:fontRef>
    <cs:spPr>
      <a:solidFill>
        <a:schemeClr val="lt1"/>
      </a:solidFill>
      <a:ln w="9525">
        <a:solidFill>
          <a:schemeClr val="dk1">
            <a:lumMod val="65000"/>
            <a:lumOff val="35000"/>
          </a:schemeClr>
        </a:solidFill>
      </a:ln>
    </cs:spPr>
  </cs:upBar>
  <cs:valueAxis>
    <cs:lnRef idx="0"/>
    <cs:fillRef idx="0"/>
    <cs:effectRef idx="0"/>
    <cs:fontRef idx="minor">
      <a:schemeClr val="dk1">
        <a:lumMod val="75000"/>
        <a:lumOff val="25000"/>
      </a:schemeClr>
    </cs:fontRef>
    <cs:spPr>
      <a:ln>
        <a:noFill/>
      </a:ln>
    </cs:spPr>
    <cs:defRPr sz="900" kern="1200"/>
  </cs:valueAxis>
  <cs:wall>
    <cs:lnRef idx="0"/>
    <cs:fillRef idx="0"/>
    <cs:effectRef idx="0"/>
    <cs:fontRef idx="minor">
      <a:schemeClr val="dk1"/>
    </cs:fontRef>
  </cs:wall>
</cs:chartStyle>
</file>

<file path=xl/charts/style8.xml><?xml version="1.0" encoding="utf-8"?>
<cs:chartStyle xmlns:cs="http://schemas.microsoft.com/office/drawing/2012/chartStyle" xmlns:a="http://schemas.openxmlformats.org/drawingml/2006/main" id="288">
  <cs:axisTitle>
    <cs:lnRef idx="0"/>
    <cs:fillRef idx="0"/>
    <cs:effectRef idx="0"/>
    <cs:fontRef idx="minor">
      <a:schemeClr val="dk1">
        <a:lumMod val="75000"/>
        <a:lumOff val="25000"/>
      </a:schemeClr>
    </cs:fontRef>
    <cs:defRPr sz="900" b="1" kern="1200"/>
  </cs:axisTitle>
  <cs:categoryAxis>
    <cs:lnRef idx="0"/>
    <cs:fillRef idx="0"/>
    <cs:effectRef idx="0"/>
    <cs:fontRef idx="minor">
      <a:schemeClr val="dk1">
        <a:lumMod val="75000"/>
        <a:lumOff val="25000"/>
      </a:schemeClr>
    </cs:fontRef>
    <cs:spPr>
      <a:ln w="19050" cap="flat" cmpd="sng" algn="ctr">
        <a:solidFill>
          <a:schemeClr val="dk1">
            <a:lumMod val="75000"/>
            <a:lumOff val="25000"/>
          </a:schemeClr>
        </a:solidFill>
        <a:round/>
      </a:ln>
    </cs:spPr>
    <cs:defRPr sz="900" kern="1200" cap="all" baseline="0"/>
  </cs:categoryAxis>
  <cs:chartArea>
    <cs:lnRef idx="0"/>
    <cs:fillRef idx="0"/>
    <cs:effectRef idx="0"/>
    <cs:fontRef idx="minor">
      <a:schemeClr val="dk1"/>
    </cs:fontRef>
    <cs:spPr>
      <a:gradFill flip="none" rotWithShape="1">
        <a:gsLst>
          <a:gs pos="0">
            <a:schemeClr val="lt1"/>
          </a:gs>
          <a:gs pos="39000">
            <a:schemeClr val="lt1"/>
          </a:gs>
          <a:gs pos="100000">
            <a:schemeClr val="lt1">
              <a:lumMod val="75000"/>
            </a:schemeClr>
          </a:gs>
        </a:gsLst>
        <a:path path="circle">
          <a:fillToRect l="50000" t="-80000" r="50000" b="180000"/>
        </a:path>
        <a:tileRect/>
      </a:gradFill>
      <a:ln w="9525" cap="flat" cmpd="sng" algn="ctr">
        <a:solidFill>
          <a:schemeClr val="dk1">
            <a:lumMod val="25000"/>
            <a:lumOff val="75000"/>
          </a:schemeClr>
        </a:solidFill>
        <a:round/>
      </a:ln>
    </cs:spPr>
    <cs:defRPr sz="900" kern="1200"/>
  </cs:chartArea>
  <cs:dataLabel>
    <cs:lnRef idx="0"/>
    <cs:fillRef idx="0"/>
    <cs:effectRef idx="0"/>
    <cs:fontRef idx="minor">
      <a:schemeClr val="dk1">
        <a:lumMod val="75000"/>
        <a:lumOff val="25000"/>
      </a:schemeClr>
    </cs:fontRef>
    <cs:defRPr sz="900" kern="1200"/>
  </cs:dataLabel>
  <cs:dataLabelCallout>
    <cs:lnRef idx="0"/>
    <cs:fillRef idx="0"/>
    <cs:effectRef idx="0"/>
    <cs:fontRef idx="minor">
      <a:schemeClr val="lt1"/>
    </cs:fontRef>
    <cs:spPr>
      <a:solidFill>
        <a:schemeClr val="dk1">
          <a:lumMod val="65000"/>
          <a:lumOff val="35000"/>
          <a:alpha val="75000"/>
        </a:schemeClr>
      </a:solidFill>
    </cs:spPr>
    <cs:defRPr sz="900" b="1" kern="1200"/>
    <cs:bodyPr rot="0" spcFirstLastPara="1" vertOverflow="clip" horzOverflow="clip" vert="horz" wrap="square" lIns="36576" tIns="18288" rIns="36576" bIns="18288" anchor="ctr" anchorCtr="1">
      <a:spAutoFit/>
    </cs:bodyPr>
  </cs:dataLabelCallout>
  <cs:dataPoint>
    <cs:lnRef idx="0">
      <cs:styleClr val="auto"/>
    </cs:lnRef>
    <cs:fillRef idx="0">
      <cs:styleClr val="auto"/>
    </cs:fillRef>
    <cs:effectRef idx="0"/>
    <cs:fontRef idx="minor">
      <a:schemeClr val="dk1"/>
    </cs:fontRef>
    <cs:spPr>
      <a:solidFill>
        <a:schemeClr val="phClr">
          <a:alpha val="85000"/>
        </a:schemeClr>
      </a:solidFill>
      <a:ln w="9525" cap="flat" cmpd="sng" algn="ctr">
        <a:solidFill>
          <a:schemeClr val="phClr">
            <a:lumMod val="75000"/>
          </a:schemeClr>
        </a:solidFill>
        <a:round/>
      </a:ln>
    </cs:spPr>
  </cs:dataPoint>
  <cs:dataPoint3D>
    <cs:lnRef idx="0">
      <cs:styleClr val="auto"/>
    </cs:lnRef>
    <cs:fillRef idx="0">
      <cs:styleClr val="auto"/>
    </cs:fillRef>
    <cs:effectRef idx="0">
      <cs:styleClr val="auto"/>
    </cs:effectRef>
    <cs:fontRef idx="minor">
      <a:schemeClr val="dk1"/>
    </cs:fontRef>
    <cs:spPr>
      <a:solidFill>
        <a:schemeClr val="phClr">
          <a:alpha val="85000"/>
        </a:schemeClr>
      </a:solidFill>
      <a:ln w="9525" cap="flat" cmpd="sng" algn="ctr">
        <a:solidFill>
          <a:schemeClr val="phClr">
            <a:lumMod val="75000"/>
          </a:schemeClr>
        </a:solidFill>
        <a:round/>
      </a:ln>
    </cs:spPr>
  </cs:dataPoint3D>
  <cs:dataPointLine>
    <cs:lnRef idx="0">
      <cs:styleClr val="auto"/>
    </cs:lnRef>
    <cs:fillRef idx="0"/>
    <cs:effectRef idx="0"/>
    <cs:fontRef idx="minor">
      <a:schemeClr val="dk1"/>
    </cs:fontRef>
    <cs:spPr>
      <a:ln w="31750" cap="rnd">
        <a:solidFill>
          <a:schemeClr val="phClr">
            <a:alpha val="85000"/>
          </a:schemeClr>
        </a:solidFill>
        <a:round/>
      </a:ln>
    </cs:spPr>
  </cs:dataPointLine>
  <cs:dataPointMarker>
    <cs:lnRef idx="0"/>
    <cs:fillRef idx="0">
      <cs:styleClr val="auto"/>
    </cs:fillRef>
    <cs:effectRef idx="0"/>
    <cs:fontRef idx="minor">
      <a:schemeClr val="dk1"/>
    </cs:fontRef>
    <cs:spPr>
      <a:solidFill>
        <a:schemeClr val="phClr">
          <a:alpha val="85000"/>
        </a:schemeClr>
      </a:solidFill>
    </cs:spPr>
  </cs:dataPointMarker>
  <cs:dataPointMarkerLayout symbol="circle" size="6"/>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dk1">
        <a:lumMod val="75000"/>
        <a:lumOff val="25000"/>
      </a:schemeClr>
    </cs:fontRef>
    <cs:spPr>
      <a:ln w="9525">
        <a:solidFill>
          <a:schemeClr val="dk1">
            <a:lumMod val="35000"/>
            <a:lumOff val="65000"/>
          </a:schemeClr>
        </a:solidFill>
      </a:ln>
    </cs:spPr>
    <cs:defRPr sz="900" kern="1200"/>
  </cs:dataTable>
  <cs:downBar>
    <cs:lnRef idx="0"/>
    <cs:fillRef idx="0"/>
    <cs:effectRef idx="0"/>
    <cs:fontRef idx="minor">
      <a:schemeClr val="dk1"/>
    </cs:fontRef>
    <cs:spPr>
      <a:solidFill>
        <a:schemeClr val="dk1">
          <a:lumMod val="50000"/>
          <a:lumOff val="50000"/>
        </a:schemeClr>
      </a:solidFill>
      <a:ln w="9525">
        <a:solidFill>
          <a:schemeClr val="dk1">
            <a:lumMod val="65000"/>
            <a:lumOff val="35000"/>
          </a:schemeClr>
        </a:solidFill>
      </a:ln>
    </cs:spPr>
  </cs:downBar>
  <cs:dropLine>
    <cs:lnRef idx="0"/>
    <cs:fillRef idx="0"/>
    <cs:effectRef idx="0"/>
    <cs:fontRef idx="minor">
      <a:schemeClr val="dk1"/>
    </cs:fontRef>
    <cs:spPr>
      <a:ln w="9525">
        <a:solidFill>
          <a:schemeClr val="dk1">
            <a:lumMod val="35000"/>
            <a:lumOff val="65000"/>
          </a:schemeClr>
        </a:solidFill>
        <a:prstDash val="dash"/>
      </a:ln>
    </cs:spPr>
  </cs:dropLine>
  <cs:errorBar>
    <cs:lnRef idx="0"/>
    <cs:fillRef idx="0"/>
    <cs:effectRef idx="0"/>
    <cs:fontRef idx="minor">
      <a:schemeClr val="dk1"/>
    </cs:fontRef>
    <cs:spPr>
      <a:ln w="9525">
        <a:solidFill>
          <a:schemeClr val="dk1">
            <a:lumMod val="65000"/>
            <a:lumOff val="35000"/>
          </a:schemeClr>
        </a:solidFill>
        <a:round/>
      </a:ln>
    </cs:spPr>
  </cs:errorBar>
  <cs:floor>
    <cs:lnRef idx="0"/>
    <cs:fillRef idx="0"/>
    <cs:effectRef idx="0"/>
    <cs:fontRef idx="minor">
      <a:schemeClr val="dk1"/>
    </cs:fontRef>
    <cs:spPr>
      <a:solidFill>
        <a:schemeClr val="lt1">
          <a:lumMod val="95000"/>
        </a:schemeClr>
      </a:solidFill>
      <a:sp3d/>
    </cs:spPr>
  </cs:floor>
  <cs:gridlineMajor>
    <cs:lnRef idx="0"/>
    <cs:fillRef idx="0"/>
    <cs:effectRef idx="0"/>
    <cs:fontRef idx="minor">
      <a:schemeClr val="dk1"/>
    </cs:fontRef>
    <cs:spPr>
      <a:ln w="9525" cap="flat" cmpd="sng" algn="ctr">
        <a:solidFill>
          <a:schemeClr val="dk1">
            <a:lumMod val="15000"/>
            <a:lumOff val="85000"/>
          </a:schemeClr>
        </a:solidFill>
        <a:round/>
      </a:ln>
    </cs:spPr>
  </cs:gridlineMajor>
  <cs:gridlineMinor>
    <cs:lnRef idx="0"/>
    <cs:fillRef idx="0"/>
    <cs:effectRef idx="0"/>
    <cs:fontRef idx="minor">
      <a:schemeClr val="dk1"/>
    </cs:fontRef>
    <cs:spPr>
      <a:ln w="9525" cap="flat" cmpd="sng" algn="ctr">
        <a:solidFill>
          <a:schemeClr val="dk1">
            <a:lumMod val="5000"/>
            <a:lumOff val="95000"/>
          </a:schemeClr>
        </a:solidFill>
        <a:round/>
      </a:ln>
    </cs:spPr>
  </cs:gridlineMinor>
  <cs:hiLoLine>
    <cs:lnRef idx="0"/>
    <cs:fillRef idx="0"/>
    <cs:effectRef idx="0"/>
    <cs:fontRef idx="minor">
      <a:schemeClr val="dk1"/>
    </cs:fontRef>
    <cs:spPr>
      <a:ln w="9525">
        <a:solidFill>
          <a:schemeClr val="dk1">
            <a:lumMod val="35000"/>
            <a:lumOff val="65000"/>
          </a:schemeClr>
        </a:solidFill>
        <a:prstDash val="dash"/>
      </a:ln>
    </cs:spPr>
  </cs:hiLoLine>
  <cs:leaderLine>
    <cs:lnRef idx="0"/>
    <cs:fillRef idx="0"/>
    <cs:effectRef idx="0"/>
    <cs:fontRef idx="minor">
      <a:schemeClr val="dk1"/>
    </cs:fontRef>
    <cs:spPr>
      <a:ln w="9525">
        <a:solidFill>
          <a:schemeClr val="dk1">
            <a:lumMod val="50000"/>
            <a:lumOff val="50000"/>
          </a:schemeClr>
        </a:solidFill>
      </a:ln>
    </cs:spPr>
  </cs:leaderLine>
  <cs:legend>
    <cs:lnRef idx="0"/>
    <cs:fillRef idx="0"/>
    <cs:effectRef idx="0"/>
    <cs:fontRef idx="minor">
      <a:schemeClr val="dk1">
        <a:lumMod val="75000"/>
        <a:lumOff val="25000"/>
      </a:schemeClr>
    </cs:fontRef>
    <cs:spPr>
      <a:solidFill>
        <a:schemeClr val="lt1">
          <a:lumMod val="95000"/>
          <a:alpha val="39000"/>
        </a:schemeClr>
      </a:solidFill>
    </cs:spPr>
    <cs:defRPr sz="900" kern="1200"/>
  </cs:legend>
  <cs:plotArea>
    <cs:lnRef idx="0"/>
    <cs:fillRef idx="0"/>
    <cs:effectRef idx="0"/>
    <cs:fontRef idx="minor">
      <a:schemeClr val="dk1"/>
    </cs:fontRef>
  </cs:plotArea>
  <cs:plotArea3D>
    <cs:lnRef idx="0"/>
    <cs:fillRef idx="0"/>
    <cs:effectRef idx="0"/>
    <cs:fontRef idx="minor">
      <a:schemeClr val="dk1"/>
    </cs:fontRef>
  </cs:plotArea3D>
  <cs:seriesAxis>
    <cs:lnRef idx="0"/>
    <cs:fillRef idx="0"/>
    <cs:effectRef idx="0"/>
    <cs:fontRef idx="minor">
      <a:schemeClr val="dk1">
        <a:lumMod val="75000"/>
        <a:lumOff val="25000"/>
      </a:schemeClr>
    </cs:fontRef>
    <cs:spPr/>
    <cs:defRPr sz="900" kern="1200"/>
  </cs:seriesAxis>
  <cs:seriesLine>
    <cs:lnRef idx="0"/>
    <cs:fillRef idx="0"/>
    <cs:effectRef idx="0"/>
    <cs:fontRef idx="minor">
      <a:schemeClr val="dk1"/>
    </cs:fontRef>
    <cs:spPr>
      <a:ln w="9525">
        <a:solidFill>
          <a:schemeClr val="dk1">
            <a:lumMod val="50000"/>
            <a:lumOff val="50000"/>
          </a:schemeClr>
        </a:solidFill>
        <a:round/>
      </a:ln>
    </cs:spPr>
  </cs:seriesLine>
  <cs:title>
    <cs:lnRef idx="0"/>
    <cs:fillRef idx="0"/>
    <cs:effectRef idx="0"/>
    <cs:fontRef idx="minor">
      <a:schemeClr val="dk1">
        <a:lumMod val="75000"/>
        <a:lumOff val="25000"/>
      </a:schemeClr>
    </cs:fontRef>
    <cs:defRPr sz="1800" b="1" kern="1200" baseline="0"/>
  </cs:title>
  <cs:trendline>
    <cs:lnRef idx="0">
      <cs:styleClr val="auto"/>
    </cs:lnRef>
    <cs:fillRef idx="0"/>
    <cs:effectRef idx="0"/>
    <cs:fontRef idx="minor">
      <a:schemeClr val="dk1"/>
    </cs:fontRef>
    <cs:spPr>
      <a:ln w="19050" cap="rnd">
        <a:solidFill>
          <a:schemeClr val="phClr"/>
        </a:solidFill>
      </a:ln>
    </cs:spPr>
  </cs:trendline>
  <cs:trendlineLabel>
    <cs:lnRef idx="0"/>
    <cs:fillRef idx="0"/>
    <cs:effectRef idx="0"/>
    <cs:fontRef idx="minor">
      <a:schemeClr val="dk1">
        <a:lumMod val="75000"/>
        <a:lumOff val="25000"/>
      </a:schemeClr>
    </cs:fontRef>
    <cs:defRPr sz="900" kern="1200"/>
  </cs:trendlineLabel>
  <cs:upBar>
    <cs:lnRef idx="0"/>
    <cs:fillRef idx="0"/>
    <cs:effectRef idx="0"/>
    <cs:fontRef idx="minor">
      <a:schemeClr val="dk1"/>
    </cs:fontRef>
    <cs:spPr>
      <a:solidFill>
        <a:schemeClr val="lt1"/>
      </a:solidFill>
      <a:ln w="9525">
        <a:solidFill>
          <a:schemeClr val="dk1">
            <a:lumMod val="65000"/>
            <a:lumOff val="35000"/>
          </a:schemeClr>
        </a:solidFill>
      </a:ln>
    </cs:spPr>
  </cs:upBar>
  <cs:valueAxis>
    <cs:lnRef idx="0"/>
    <cs:fillRef idx="0"/>
    <cs:effectRef idx="0"/>
    <cs:fontRef idx="minor">
      <a:schemeClr val="dk1">
        <a:lumMod val="75000"/>
        <a:lumOff val="25000"/>
      </a:schemeClr>
    </cs:fontRef>
    <cs:spPr>
      <a:ln>
        <a:noFill/>
      </a:ln>
    </cs:spPr>
    <cs:defRPr sz="900" kern="1200"/>
  </cs:valueAxis>
  <cs:wall>
    <cs:lnRef idx="0"/>
    <cs:fillRef idx="0"/>
    <cs:effectRef idx="0"/>
    <cs:fontRef idx="minor">
      <a:schemeClr val="dk1"/>
    </cs:fontRef>
  </cs:wall>
</cs:chartStyle>
</file>

<file path=xl/charts/style9.xml><?xml version="1.0" encoding="utf-8"?>
<cs:chartStyle xmlns:cs="http://schemas.microsoft.com/office/drawing/2012/chartStyle" xmlns:a="http://schemas.openxmlformats.org/drawingml/2006/main" id="288">
  <cs:axisTitle>
    <cs:lnRef idx="0"/>
    <cs:fillRef idx="0"/>
    <cs:effectRef idx="0"/>
    <cs:fontRef idx="minor">
      <a:schemeClr val="dk1">
        <a:lumMod val="75000"/>
        <a:lumOff val="25000"/>
      </a:schemeClr>
    </cs:fontRef>
    <cs:defRPr sz="900" b="1" kern="1200"/>
  </cs:axisTitle>
  <cs:categoryAxis>
    <cs:lnRef idx="0"/>
    <cs:fillRef idx="0"/>
    <cs:effectRef idx="0"/>
    <cs:fontRef idx="minor">
      <a:schemeClr val="dk1">
        <a:lumMod val="75000"/>
        <a:lumOff val="25000"/>
      </a:schemeClr>
    </cs:fontRef>
    <cs:spPr>
      <a:ln w="19050" cap="flat" cmpd="sng" algn="ctr">
        <a:solidFill>
          <a:schemeClr val="dk1">
            <a:lumMod val="75000"/>
            <a:lumOff val="25000"/>
          </a:schemeClr>
        </a:solidFill>
        <a:round/>
      </a:ln>
    </cs:spPr>
    <cs:defRPr sz="900" kern="1200" cap="all" baseline="0"/>
  </cs:categoryAxis>
  <cs:chartArea>
    <cs:lnRef idx="0"/>
    <cs:fillRef idx="0"/>
    <cs:effectRef idx="0"/>
    <cs:fontRef idx="minor">
      <a:schemeClr val="dk1"/>
    </cs:fontRef>
    <cs:spPr>
      <a:gradFill flip="none" rotWithShape="1">
        <a:gsLst>
          <a:gs pos="0">
            <a:schemeClr val="lt1"/>
          </a:gs>
          <a:gs pos="39000">
            <a:schemeClr val="lt1"/>
          </a:gs>
          <a:gs pos="100000">
            <a:schemeClr val="lt1">
              <a:lumMod val="75000"/>
            </a:schemeClr>
          </a:gs>
        </a:gsLst>
        <a:path path="circle">
          <a:fillToRect l="50000" t="-80000" r="50000" b="180000"/>
        </a:path>
        <a:tileRect/>
      </a:gradFill>
      <a:ln w="9525" cap="flat" cmpd="sng" algn="ctr">
        <a:solidFill>
          <a:schemeClr val="dk1">
            <a:lumMod val="25000"/>
            <a:lumOff val="75000"/>
          </a:schemeClr>
        </a:solidFill>
        <a:round/>
      </a:ln>
    </cs:spPr>
    <cs:defRPr sz="900" kern="1200"/>
  </cs:chartArea>
  <cs:dataLabel>
    <cs:lnRef idx="0"/>
    <cs:fillRef idx="0"/>
    <cs:effectRef idx="0"/>
    <cs:fontRef idx="minor">
      <a:schemeClr val="dk1">
        <a:lumMod val="75000"/>
        <a:lumOff val="25000"/>
      </a:schemeClr>
    </cs:fontRef>
    <cs:defRPr sz="900" kern="1200"/>
  </cs:dataLabel>
  <cs:dataLabelCallout>
    <cs:lnRef idx="0"/>
    <cs:fillRef idx="0"/>
    <cs:effectRef idx="0"/>
    <cs:fontRef idx="minor">
      <a:schemeClr val="lt1"/>
    </cs:fontRef>
    <cs:spPr>
      <a:solidFill>
        <a:schemeClr val="dk1">
          <a:lumMod val="65000"/>
          <a:lumOff val="35000"/>
          <a:alpha val="75000"/>
        </a:schemeClr>
      </a:solidFill>
    </cs:spPr>
    <cs:defRPr sz="900" b="1" kern="1200"/>
    <cs:bodyPr rot="0" spcFirstLastPara="1" vertOverflow="clip" horzOverflow="clip" vert="horz" wrap="square" lIns="36576" tIns="18288" rIns="36576" bIns="18288" anchor="ctr" anchorCtr="1">
      <a:spAutoFit/>
    </cs:bodyPr>
  </cs:dataLabelCallout>
  <cs:dataPoint>
    <cs:lnRef idx="0">
      <cs:styleClr val="auto"/>
    </cs:lnRef>
    <cs:fillRef idx="0">
      <cs:styleClr val="auto"/>
    </cs:fillRef>
    <cs:effectRef idx="0"/>
    <cs:fontRef idx="minor">
      <a:schemeClr val="dk1"/>
    </cs:fontRef>
    <cs:spPr>
      <a:solidFill>
        <a:schemeClr val="phClr">
          <a:alpha val="85000"/>
        </a:schemeClr>
      </a:solidFill>
      <a:ln w="9525" cap="flat" cmpd="sng" algn="ctr">
        <a:solidFill>
          <a:schemeClr val="phClr">
            <a:lumMod val="75000"/>
          </a:schemeClr>
        </a:solidFill>
        <a:round/>
      </a:ln>
    </cs:spPr>
  </cs:dataPoint>
  <cs:dataPoint3D>
    <cs:lnRef idx="0">
      <cs:styleClr val="auto"/>
    </cs:lnRef>
    <cs:fillRef idx="0">
      <cs:styleClr val="auto"/>
    </cs:fillRef>
    <cs:effectRef idx="0">
      <cs:styleClr val="auto"/>
    </cs:effectRef>
    <cs:fontRef idx="minor">
      <a:schemeClr val="dk1"/>
    </cs:fontRef>
    <cs:spPr>
      <a:solidFill>
        <a:schemeClr val="phClr">
          <a:alpha val="85000"/>
        </a:schemeClr>
      </a:solidFill>
      <a:ln w="9525" cap="flat" cmpd="sng" algn="ctr">
        <a:solidFill>
          <a:schemeClr val="phClr">
            <a:lumMod val="75000"/>
          </a:schemeClr>
        </a:solidFill>
        <a:round/>
      </a:ln>
    </cs:spPr>
  </cs:dataPoint3D>
  <cs:dataPointLine>
    <cs:lnRef idx="0">
      <cs:styleClr val="auto"/>
    </cs:lnRef>
    <cs:fillRef idx="0"/>
    <cs:effectRef idx="0"/>
    <cs:fontRef idx="minor">
      <a:schemeClr val="dk1"/>
    </cs:fontRef>
    <cs:spPr>
      <a:ln w="31750" cap="rnd">
        <a:solidFill>
          <a:schemeClr val="phClr">
            <a:alpha val="85000"/>
          </a:schemeClr>
        </a:solidFill>
        <a:round/>
      </a:ln>
    </cs:spPr>
  </cs:dataPointLine>
  <cs:dataPointMarker>
    <cs:lnRef idx="0"/>
    <cs:fillRef idx="0">
      <cs:styleClr val="auto"/>
    </cs:fillRef>
    <cs:effectRef idx="0"/>
    <cs:fontRef idx="minor">
      <a:schemeClr val="dk1"/>
    </cs:fontRef>
    <cs:spPr>
      <a:solidFill>
        <a:schemeClr val="phClr">
          <a:alpha val="85000"/>
        </a:schemeClr>
      </a:solidFill>
    </cs:spPr>
  </cs:dataPointMarker>
  <cs:dataPointMarkerLayout symbol="circle" size="6"/>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dk1">
        <a:lumMod val="75000"/>
        <a:lumOff val="25000"/>
      </a:schemeClr>
    </cs:fontRef>
    <cs:spPr>
      <a:ln w="9525">
        <a:solidFill>
          <a:schemeClr val="dk1">
            <a:lumMod val="35000"/>
            <a:lumOff val="65000"/>
          </a:schemeClr>
        </a:solidFill>
      </a:ln>
    </cs:spPr>
    <cs:defRPr sz="900" kern="1200"/>
  </cs:dataTable>
  <cs:downBar>
    <cs:lnRef idx="0"/>
    <cs:fillRef idx="0"/>
    <cs:effectRef idx="0"/>
    <cs:fontRef idx="minor">
      <a:schemeClr val="dk1"/>
    </cs:fontRef>
    <cs:spPr>
      <a:solidFill>
        <a:schemeClr val="dk1">
          <a:lumMod val="50000"/>
          <a:lumOff val="50000"/>
        </a:schemeClr>
      </a:solidFill>
      <a:ln w="9525">
        <a:solidFill>
          <a:schemeClr val="dk1">
            <a:lumMod val="65000"/>
            <a:lumOff val="35000"/>
          </a:schemeClr>
        </a:solidFill>
      </a:ln>
    </cs:spPr>
  </cs:downBar>
  <cs:dropLine>
    <cs:lnRef idx="0"/>
    <cs:fillRef idx="0"/>
    <cs:effectRef idx="0"/>
    <cs:fontRef idx="minor">
      <a:schemeClr val="dk1"/>
    </cs:fontRef>
    <cs:spPr>
      <a:ln w="9525">
        <a:solidFill>
          <a:schemeClr val="dk1">
            <a:lumMod val="35000"/>
            <a:lumOff val="65000"/>
          </a:schemeClr>
        </a:solidFill>
        <a:prstDash val="dash"/>
      </a:ln>
    </cs:spPr>
  </cs:dropLine>
  <cs:errorBar>
    <cs:lnRef idx="0"/>
    <cs:fillRef idx="0"/>
    <cs:effectRef idx="0"/>
    <cs:fontRef idx="minor">
      <a:schemeClr val="dk1"/>
    </cs:fontRef>
    <cs:spPr>
      <a:ln w="9525">
        <a:solidFill>
          <a:schemeClr val="dk1">
            <a:lumMod val="65000"/>
            <a:lumOff val="35000"/>
          </a:schemeClr>
        </a:solidFill>
        <a:round/>
      </a:ln>
    </cs:spPr>
  </cs:errorBar>
  <cs:floor>
    <cs:lnRef idx="0"/>
    <cs:fillRef idx="0"/>
    <cs:effectRef idx="0"/>
    <cs:fontRef idx="minor">
      <a:schemeClr val="dk1"/>
    </cs:fontRef>
    <cs:spPr>
      <a:solidFill>
        <a:schemeClr val="lt1">
          <a:lumMod val="95000"/>
        </a:schemeClr>
      </a:solidFill>
      <a:sp3d/>
    </cs:spPr>
  </cs:floor>
  <cs:gridlineMajor>
    <cs:lnRef idx="0"/>
    <cs:fillRef idx="0"/>
    <cs:effectRef idx="0"/>
    <cs:fontRef idx="minor">
      <a:schemeClr val="dk1"/>
    </cs:fontRef>
    <cs:spPr>
      <a:ln w="9525" cap="flat" cmpd="sng" algn="ctr">
        <a:solidFill>
          <a:schemeClr val="dk1">
            <a:lumMod val="15000"/>
            <a:lumOff val="85000"/>
          </a:schemeClr>
        </a:solidFill>
        <a:round/>
      </a:ln>
    </cs:spPr>
  </cs:gridlineMajor>
  <cs:gridlineMinor>
    <cs:lnRef idx="0"/>
    <cs:fillRef idx="0"/>
    <cs:effectRef idx="0"/>
    <cs:fontRef idx="minor">
      <a:schemeClr val="dk1"/>
    </cs:fontRef>
    <cs:spPr>
      <a:ln w="9525" cap="flat" cmpd="sng" algn="ctr">
        <a:solidFill>
          <a:schemeClr val="dk1">
            <a:lumMod val="5000"/>
            <a:lumOff val="95000"/>
          </a:schemeClr>
        </a:solidFill>
        <a:round/>
      </a:ln>
    </cs:spPr>
  </cs:gridlineMinor>
  <cs:hiLoLine>
    <cs:lnRef idx="0"/>
    <cs:fillRef idx="0"/>
    <cs:effectRef idx="0"/>
    <cs:fontRef idx="minor">
      <a:schemeClr val="dk1"/>
    </cs:fontRef>
    <cs:spPr>
      <a:ln w="9525">
        <a:solidFill>
          <a:schemeClr val="dk1">
            <a:lumMod val="35000"/>
            <a:lumOff val="65000"/>
          </a:schemeClr>
        </a:solidFill>
        <a:prstDash val="dash"/>
      </a:ln>
    </cs:spPr>
  </cs:hiLoLine>
  <cs:leaderLine>
    <cs:lnRef idx="0"/>
    <cs:fillRef idx="0"/>
    <cs:effectRef idx="0"/>
    <cs:fontRef idx="minor">
      <a:schemeClr val="dk1"/>
    </cs:fontRef>
    <cs:spPr>
      <a:ln w="9525">
        <a:solidFill>
          <a:schemeClr val="dk1">
            <a:lumMod val="50000"/>
            <a:lumOff val="50000"/>
          </a:schemeClr>
        </a:solidFill>
      </a:ln>
    </cs:spPr>
  </cs:leaderLine>
  <cs:legend>
    <cs:lnRef idx="0"/>
    <cs:fillRef idx="0"/>
    <cs:effectRef idx="0"/>
    <cs:fontRef idx="minor">
      <a:schemeClr val="dk1">
        <a:lumMod val="75000"/>
        <a:lumOff val="25000"/>
      </a:schemeClr>
    </cs:fontRef>
    <cs:spPr>
      <a:solidFill>
        <a:schemeClr val="lt1">
          <a:lumMod val="95000"/>
          <a:alpha val="39000"/>
        </a:schemeClr>
      </a:solidFill>
    </cs:spPr>
    <cs:defRPr sz="900" kern="1200"/>
  </cs:legend>
  <cs:plotArea>
    <cs:lnRef idx="0"/>
    <cs:fillRef idx="0"/>
    <cs:effectRef idx="0"/>
    <cs:fontRef idx="minor">
      <a:schemeClr val="dk1"/>
    </cs:fontRef>
  </cs:plotArea>
  <cs:plotArea3D>
    <cs:lnRef idx="0"/>
    <cs:fillRef idx="0"/>
    <cs:effectRef idx="0"/>
    <cs:fontRef idx="minor">
      <a:schemeClr val="dk1"/>
    </cs:fontRef>
  </cs:plotArea3D>
  <cs:seriesAxis>
    <cs:lnRef idx="0"/>
    <cs:fillRef idx="0"/>
    <cs:effectRef idx="0"/>
    <cs:fontRef idx="minor">
      <a:schemeClr val="dk1">
        <a:lumMod val="75000"/>
        <a:lumOff val="25000"/>
      </a:schemeClr>
    </cs:fontRef>
    <cs:spPr/>
    <cs:defRPr sz="900" kern="1200"/>
  </cs:seriesAxis>
  <cs:seriesLine>
    <cs:lnRef idx="0"/>
    <cs:fillRef idx="0"/>
    <cs:effectRef idx="0"/>
    <cs:fontRef idx="minor">
      <a:schemeClr val="dk1"/>
    </cs:fontRef>
    <cs:spPr>
      <a:ln w="9525">
        <a:solidFill>
          <a:schemeClr val="dk1">
            <a:lumMod val="50000"/>
            <a:lumOff val="50000"/>
          </a:schemeClr>
        </a:solidFill>
        <a:round/>
      </a:ln>
    </cs:spPr>
  </cs:seriesLine>
  <cs:title>
    <cs:lnRef idx="0"/>
    <cs:fillRef idx="0"/>
    <cs:effectRef idx="0"/>
    <cs:fontRef idx="minor">
      <a:schemeClr val="dk1">
        <a:lumMod val="75000"/>
        <a:lumOff val="25000"/>
      </a:schemeClr>
    </cs:fontRef>
    <cs:defRPr sz="1800" b="1" kern="1200" baseline="0"/>
  </cs:title>
  <cs:trendline>
    <cs:lnRef idx="0">
      <cs:styleClr val="auto"/>
    </cs:lnRef>
    <cs:fillRef idx="0"/>
    <cs:effectRef idx="0"/>
    <cs:fontRef idx="minor">
      <a:schemeClr val="dk1"/>
    </cs:fontRef>
    <cs:spPr>
      <a:ln w="19050" cap="rnd">
        <a:solidFill>
          <a:schemeClr val="phClr"/>
        </a:solidFill>
      </a:ln>
    </cs:spPr>
  </cs:trendline>
  <cs:trendlineLabel>
    <cs:lnRef idx="0"/>
    <cs:fillRef idx="0"/>
    <cs:effectRef idx="0"/>
    <cs:fontRef idx="minor">
      <a:schemeClr val="dk1">
        <a:lumMod val="75000"/>
        <a:lumOff val="25000"/>
      </a:schemeClr>
    </cs:fontRef>
    <cs:defRPr sz="900" kern="1200"/>
  </cs:trendlineLabel>
  <cs:upBar>
    <cs:lnRef idx="0"/>
    <cs:fillRef idx="0"/>
    <cs:effectRef idx="0"/>
    <cs:fontRef idx="minor">
      <a:schemeClr val="dk1"/>
    </cs:fontRef>
    <cs:spPr>
      <a:solidFill>
        <a:schemeClr val="lt1"/>
      </a:solidFill>
      <a:ln w="9525">
        <a:solidFill>
          <a:schemeClr val="dk1">
            <a:lumMod val="65000"/>
            <a:lumOff val="35000"/>
          </a:schemeClr>
        </a:solidFill>
      </a:ln>
    </cs:spPr>
  </cs:upBar>
  <cs:valueAxis>
    <cs:lnRef idx="0"/>
    <cs:fillRef idx="0"/>
    <cs:effectRef idx="0"/>
    <cs:fontRef idx="minor">
      <a:schemeClr val="dk1">
        <a:lumMod val="75000"/>
        <a:lumOff val="25000"/>
      </a:schemeClr>
    </cs:fontRef>
    <cs:spPr>
      <a:ln>
        <a:noFill/>
      </a:ln>
    </cs:spPr>
    <cs:defRPr sz="900" kern="1200"/>
  </cs:valueAxis>
  <cs:wall>
    <cs:lnRef idx="0"/>
    <cs:fillRef idx="0"/>
    <cs:effectRef idx="0"/>
    <cs:fontRef idx="minor">
      <a:schemeClr val="dk1"/>
    </cs:fontRef>
  </cs:wall>
</cs:chartStyle>
</file>

<file path=xl/charts/style10.xml><?xml version="1.0" encoding="utf-8"?>
<cs:chartStyle xmlns:cs="http://schemas.microsoft.com/office/drawing/2012/chartStyle" xmlns:a="http://schemas.openxmlformats.org/drawingml/2006/main" id="288">
  <cs:axisTitle>
    <cs:lnRef idx="0"/>
    <cs:fillRef idx="0"/>
    <cs:effectRef idx="0"/>
    <cs:fontRef idx="minor">
      <a:schemeClr val="dk1">
        <a:lumMod val="75000"/>
        <a:lumOff val="25000"/>
      </a:schemeClr>
    </cs:fontRef>
    <cs:defRPr sz="900" b="1" kern="1200"/>
  </cs:axisTitle>
  <cs:categoryAxis>
    <cs:lnRef idx="0"/>
    <cs:fillRef idx="0"/>
    <cs:effectRef idx="0"/>
    <cs:fontRef idx="minor">
      <a:schemeClr val="dk1">
        <a:lumMod val="75000"/>
        <a:lumOff val="25000"/>
      </a:schemeClr>
    </cs:fontRef>
    <cs:spPr>
      <a:ln w="19050" cap="flat" cmpd="sng" algn="ctr">
        <a:solidFill>
          <a:schemeClr val="dk1">
            <a:lumMod val="75000"/>
            <a:lumOff val="25000"/>
          </a:schemeClr>
        </a:solidFill>
        <a:round/>
      </a:ln>
    </cs:spPr>
    <cs:defRPr sz="900" kern="1200" cap="all" baseline="0"/>
  </cs:categoryAxis>
  <cs:chartArea>
    <cs:lnRef idx="0"/>
    <cs:fillRef idx="0"/>
    <cs:effectRef idx="0"/>
    <cs:fontRef idx="minor">
      <a:schemeClr val="dk1"/>
    </cs:fontRef>
    <cs:spPr>
      <a:gradFill flip="none" rotWithShape="1">
        <a:gsLst>
          <a:gs pos="0">
            <a:schemeClr val="lt1"/>
          </a:gs>
          <a:gs pos="39000">
            <a:schemeClr val="lt1"/>
          </a:gs>
          <a:gs pos="100000">
            <a:schemeClr val="lt1">
              <a:lumMod val="75000"/>
            </a:schemeClr>
          </a:gs>
        </a:gsLst>
        <a:path path="circle">
          <a:fillToRect l="50000" t="-80000" r="50000" b="180000"/>
        </a:path>
        <a:tileRect/>
      </a:gradFill>
      <a:ln w="9525" cap="flat" cmpd="sng" algn="ctr">
        <a:solidFill>
          <a:schemeClr val="dk1">
            <a:lumMod val="25000"/>
            <a:lumOff val="75000"/>
          </a:schemeClr>
        </a:solidFill>
        <a:round/>
      </a:ln>
    </cs:spPr>
    <cs:defRPr sz="900" kern="1200"/>
  </cs:chartArea>
  <cs:dataLabel>
    <cs:lnRef idx="0"/>
    <cs:fillRef idx="0"/>
    <cs:effectRef idx="0"/>
    <cs:fontRef idx="minor">
      <a:schemeClr val="dk1">
        <a:lumMod val="75000"/>
        <a:lumOff val="25000"/>
      </a:schemeClr>
    </cs:fontRef>
    <cs:defRPr sz="900" kern="1200"/>
  </cs:dataLabel>
  <cs:dataLabelCallout>
    <cs:lnRef idx="0"/>
    <cs:fillRef idx="0"/>
    <cs:effectRef idx="0"/>
    <cs:fontRef idx="minor">
      <a:schemeClr val="lt1"/>
    </cs:fontRef>
    <cs:spPr>
      <a:solidFill>
        <a:schemeClr val="dk1">
          <a:lumMod val="65000"/>
          <a:lumOff val="35000"/>
          <a:alpha val="75000"/>
        </a:schemeClr>
      </a:solidFill>
    </cs:spPr>
    <cs:defRPr sz="900" b="1" kern="1200"/>
    <cs:bodyPr rot="0" spcFirstLastPara="1" vertOverflow="clip" horzOverflow="clip" vert="horz" wrap="square" lIns="36576" tIns="18288" rIns="36576" bIns="18288" anchor="ctr" anchorCtr="1">
      <a:spAutoFit/>
    </cs:bodyPr>
  </cs:dataLabelCallout>
  <cs:dataPoint>
    <cs:lnRef idx="0">
      <cs:styleClr val="auto"/>
    </cs:lnRef>
    <cs:fillRef idx="0">
      <cs:styleClr val="auto"/>
    </cs:fillRef>
    <cs:effectRef idx="0"/>
    <cs:fontRef idx="minor">
      <a:schemeClr val="dk1"/>
    </cs:fontRef>
    <cs:spPr>
      <a:solidFill>
        <a:schemeClr val="phClr">
          <a:alpha val="85000"/>
        </a:schemeClr>
      </a:solidFill>
      <a:ln w="9525" cap="flat" cmpd="sng" algn="ctr">
        <a:solidFill>
          <a:schemeClr val="phClr">
            <a:lumMod val="75000"/>
          </a:schemeClr>
        </a:solidFill>
        <a:round/>
      </a:ln>
    </cs:spPr>
  </cs:dataPoint>
  <cs:dataPoint3D>
    <cs:lnRef idx="0">
      <cs:styleClr val="auto"/>
    </cs:lnRef>
    <cs:fillRef idx="0">
      <cs:styleClr val="auto"/>
    </cs:fillRef>
    <cs:effectRef idx="0">
      <cs:styleClr val="auto"/>
    </cs:effectRef>
    <cs:fontRef idx="minor">
      <a:schemeClr val="dk1"/>
    </cs:fontRef>
    <cs:spPr>
      <a:solidFill>
        <a:schemeClr val="phClr">
          <a:alpha val="85000"/>
        </a:schemeClr>
      </a:solidFill>
      <a:ln w="9525" cap="flat" cmpd="sng" algn="ctr">
        <a:solidFill>
          <a:schemeClr val="phClr">
            <a:lumMod val="75000"/>
          </a:schemeClr>
        </a:solidFill>
        <a:round/>
      </a:ln>
    </cs:spPr>
  </cs:dataPoint3D>
  <cs:dataPointLine>
    <cs:lnRef idx="0">
      <cs:styleClr val="auto"/>
    </cs:lnRef>
    <cs:fillRef idx="0"/>
    <cs:effectRef idx="0"/>
    <cs:fontRef idx="minor">
      <a:schemeClr val="dk1"/>
    </cs:fontRef>
    <cs:spPr>
      <a:ln w="31750" cap="rnd">
        <a:solidFill>
          <a:schemeClr val="phClr">
            <a:alpha val="85000"/>
          </a:schemeClr>
        </a:solidFill>
        <a:round/>
      </a:ln>
    </cs:spPr>
  </cs:dataPointLine>
  <cs:dataPointMarker>
    <cs:lnRef idx="0"/>
    <cs:fillRef idx="0">
      <cs:styleClr val="auto"/>
    </cs:fillRef>
    <cs:effectRef idx="0"/>
    <cs:fontRef idx="minor">
      <a:schemeClr val="dk1"/>
    </cs:fontRef>
    <cs:spPr>
      <a:solidFill>
        <a:schemeClr val="phClr">
          <a:alpha val="85000"/>
        </a:schemeClr>
      </a:solidFill>
    </cs:spPr>
  </cs:dataPointMarker>
  <cs:dataPointMarkerLayout symbol="circle" size="6"/>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dk1">
        <a:lumMod val="75000"/>
        <a:lumOff val="25000"/>
      </a:schemeClr>
    </cs:fontRef>
    <cs:spPr>
      <a:ln w="9525">
        <a:solidFill>
          <a:schemeClr val="dk1">
            <a:lumMod val="35000"/>
            <a:lumOff val="65000"/>
          </a:schemeClr>
        </a:solidFill>
      </a:ln>
    </cs:spPr>
    <cs:defRPr sz="900" kern="1200"/>
  </cs:dataTable>
  <cs:downBar>
    <cs:lnRef idx="0"/>
    <cs:fillRef idx="0"/>
    <cs:effectRef idx="0"/>
    <cs:fontRef idx="minor">
      <a:schemeClr val="dk1"/>
    </cs:fontRef>
    <cs:spPr>
      <a:solidFill>
        <a:schemeClr val="dk1">
          <a:lumMod val="50000"/>
          <a:lumOff val="50000"/>
        </a:schemeClr>
      </a:solidFill>
      <a:ln w="9525">
        <a:solidFill>
          <a:schemeClr val="dk1">
            <a:lumMod val="65000"/>
            <a:lumOff val="35000"/>
          </a:schemeClr>
        </a:solidFill>
      </a:ln>
    </cs:spPr>
  </cs:downBar>
  <cs:dropLine>
    <cs:lnRef idx="0"/>
    <cs:fillRef idx="0"/>
    <cs:effectRef idx="0"/>
    <cs:fontRef idx="minor">
      <a:schemeClr val="dk1"/>
    </cs:fontRef>
    <cs:spPr>
      <a:ln w="9525">
        <a:solidFill>
          <a:schemeClr val="dk1">
            <a:lumMod val="35000"/>
            <a:lumOff val="65000"/>
          </a:schemeClr>
        </a:solidFill>
        <a:prstDash val="dash"/>
      </a:ln>
    </cs:spPr>
  </cs:dropLine>
  <cs:errorBar>
    <cs:lnRef idx="0"/>
    <cs:fillRef idx="0"/>
    <cs:effectRef idx="0"/>
    <cs:fontRef idx="minor">
      <a:schemeClr val="dk1"/>
    </cs:fontRef>
    <cs:spPr>
      <a:ln w="9525">
        <a:solidFill>
          <a:schemeClr val="dk1">
            <a:lumMod val="65000"/>
            <a:lumOff val="35000"/>
          </a:schemeClr>
        </a:solidFill>
        <a:round/>
      </a:ln>
    </cs:spPr>
  </cs:errorBar>
  <cs:floor>
    <cs:lnRef idx="0"/>
    <cs:fillRef idx="0"/>
    <cs:effectRef idx="0"/>
    <cs:fontRef idx="minor">
      <a:schemeClr val="dk1"/>
    </cs:fontRef>
    <cs:spPr>
      <a:solidFill>
        <a:schemeClr val="lt1">
          <a:lumMod val="95000"/>
        </a:schemeClr>
      </a:solidFill>
      <a:sp3d/>
    </cs:spPr>
  </cs:floor>
  <cs:gridlineMajor>
    <cs:lnRef idx="0"/>
    <cs:fillRef idx="0"/>
    <cs:effectRef idx="0"/>
    <cs:fontRef idx="minor">
      <a:schemeClr val="dk1"/>
    </cs:fontRef>
    <cs:spPr>
      <a:ln w="9525" cap="flat" cmpd="sng" algn="ctr">
        <a:solidFill>
          <a:schemeClr val="dk1">
            <a:lumMod val="15000"/>
            <a:lumOff val="85000"/>
          </a:schemeClr>
        </a:solidFill>
        <a:round/>
      </a:ln>
    </cs:spPr>
  </cs:gridlineMajor>
  <cs:gridlineMinor>
    <cs:lnRef idx="0"/>
    <cs:fillRef idx="0"/>
    <cs:effectRef idx="0"/>
    <cs:fontRef idx="minor">
      <a:schemeClr val="dk1"/>
    </cs:fontRef>
    <cs:spPr>
      <a:ln w="9525" cap="flat" cmpd="sng" algn="ctr">
        <a:solidFill>
          <a:schemeClr val="dk1">
            <a:lumMod val="5000"/>
            <a:lumOff val="95000"/>
          </a:schemeClr>
        </a:solidFill>
        <a:round/>
      </a:ln>
    </cs:spPr>
  </cs:gridlineMinor>
  <cs:hiLoLine>
    <cs:lnRef idx="0"/>
    <cs:fillRef idx="0"/>
    <cs:effectRef idx="0"/>
    <cs:fontRef idx="minor">
      <a:schemeClr val="dk1"/>
    </cs:fontRef>
    <cs:spPr>
      <a:ln w="9525">
        <a:solidFill>
          <a:schemeClr val="dk1">
            <a:lumMod val="35000"/>
            <a:lumOff val="65000"/>
          </a:schemeClr>
        </a:solidFill>
        <a:prstDash val="dash"/>
      </a:ln>
    </cs:spPr>
  </cs:hiLoLine>
  <cs:leaderLine>
    <cs:lnRef idx="0"/>
    <cs:fillRef idx="0"/>
    <cs:effectRef idx="0"/>
    <cs:fontRef idx="minor">
      <a:schemeClr val="dk1"/>
    </cs:fontRef>
    <cs:spPr>
      <a:ln w="9525">
        <a:solidFill>
          <a:schemeClr val="dk1">
            <a:lumMod val="50000"/>
            <a:lumOff val="50000"/>
          </a:schemeClr>
        </a:solidFill>
      </a:ln>
    </cs:spPr>
  </cs:leaderLine>
  <cs:legend>
    <cs:lnRef idx="0"/>
    <cs:fillRef idx="0"/>
    <cs:effectRef idx="0"/>
    <cs:fontRef idx="minor">
      <a:schemeClr val="dk1">
        <a:lumMod val="75000"/>
        <a:lumOff val="25000"/>
      </a:schemeClr>
    </cs:fontRef>
    <cs:spPr>
      <a:solidFill>
        <a:schemeClr val="lt1">
          <a:lumMod val="95000"/>
          <a:alpha val="39000"/>
        </a:schemeClr>
      </a:solidFill>
    </cs:spPr>
    <cs:defRPr sz="900" kern="1200"/>
  </cs:legend>
  <cs:plotArea>
    <cs:lnRef idx="0"/>
    <cs:fillRef idx="0"/>
    <cs:effectRef idx="0"/>
    <cs:fontRef idx="minor">
      <a:schemeClr val="dk1"/>
    </cs:fontRef>
  </cs:plotArea>
  <cs:plotArea3D>
    <cs:lnRef idx="0"/>
    <cs:fillRef idx="0"/>
    <cs:effectRef idx="0"/>
    <cs:fontRef idx="minor">
      <a:schemeClr val="dk1"/>
    </cs:fontRef>
  </cs:plotArea3D>
  <cs:seriesAxis>
    <cs:lnRef idx="0"/>
    <cs:fillRef idx="0"/>
    <cs:effectRef idx="0"/>
    <cs:fontRef idx="minor">
      <a:schemeClr val="dk1">
        <a:lumMod val="75000"/>
        <a:lumOff val="25000"/>
      </a:schemeClr>
    </cs:fontRef>
    <cs:spPr/>
    <cs:defRPr sz="900" kern="1200"/>
  </cs:seriesAxis>
  <cs:seriesLine>
    <cs:lnRef idx="0"/>
    <cs:fillRef idx="0"/>
    <cs:effectRef idx="0"/>
    <cs:fontRef idx="minor">
      <a:schemeClr val="dk1"/>
    </cs:fontRef>
    <cs:spPr>
      <a:ln w="9525">
        <a:solidFill>
          <a:schemeClr val="dk1">
            <a:lumMod val="50000"/>
            <a:lumOff val="50000"/>
          </a:schemeClr>
        </a:solidFill>
        <a:round/>
      </a:ln>
    </cs:spPr>
  </cs:seriesLine>
  <cs:title>
    <cs:lnRef idx="0"/>
    <cs:fillRef idx="0"/>
    <cs:effectRef idx="0"/>
    <cs:fontRef idx="minor">
      <a:schemeClr val="dk1">
        <a:lumMod val="75000"/>
        <a:lumOff val="25000"/>
      </a:schemeClr>
    </cs:fontRef>
    <cs:defRPr sz="1800" b="1" kern="1200" baseline="0"/>
  </cs:title>
  <cs:trendline>
    <cs:lnRef idx="0">
      <cs:styleClr val="auto"/>
    </cs:lnRef>
    <cs:fillRef idx="0"/>
    <cs:effectRef idx="0"/>
    <cs:fontRef idx="minor">
      <a:schemeClr val="dk1"/>
    </cs:fontRef>
    <cs:spPr>
      <a:ln w="19050" cap="rnd">
        <a:solidFill>
          <a:schemeClr val="phClr"/>
        </a:solidFill>
      </a:ln>
    </cs:spPr>
  </cs:trendline>
  <cs:trendlineLabel>
    <cs:lnRef idx="0"/>
    <cs:fillRef idx="0"/>
    <cs:effectRef idx="0"/>
    <cs:fontRef idx="minor">
      <a:schemeClr val="dk1">
        <a:lumMod val="75000"/>
        <a:lumOff val="25000"/>
      </a:schemeClr>
    </cs:fontRef>
    <cs:defRPr sz="900" kern="1200"/>
  </cs:trendlineLabel>
  <cs:upBar>
    <cs:lnRef idx="0"/>
    <cs:fillRef idx="0"/>
    <cs:effectRef idx="0"/>
    <cs:fontRef idx="minor">
      <a:schemeClr val="dk1"/>
    </cs:fontRef>
    <cs:spPr>
      <a:solidFill>
        <a:schemeClr val="lt1"/>
      </a:solidFill>
      <a:ln w="9525">
        <a:solidFill>
          <a:schemeClr val="dk1">
            <a:lumMod val="65000"/>
            <a:lumOff val="35000"/>
          </a:schemeClr>
        </a:solidFill>
      </a:ln>
    </cs:spPr>
  </cs:upBar>
  <cs:valueAxis>
    <cs:lnRef idx="0"/>
    <cs:fillRef idx="0"/>
    <cs:effectRef idx="0"/>
    <cs:fontRef idx="minor">
      <a:schemeClr val="dk1">
        <a:lumMod val="75000"/>
        <a:lumOff val="25000"/>
      </a:schemeClr>
    </cs:fontRef>
    <cs:spPr>
      <a:ln>
        <a:noFill/>
      </a:ln>
    </cs:spPr>
    <cs:defRPr sz="900" kern="1200"/>
  </cs:valueAxis>
  <cs:wall>
    <cs:lnRef idx="0"/>
    <cs:fillRef idx="0"/>
    <cs:effectRef idx="0"/>
    <cs:fontRef idx="minor">
      <a:schemeClr val="dk1"/>
    </cs:fontRef>
  </cs:wall>
</cs:chartStyle>
</file>

<file path=xl/charts/style11.xml><?xml version="1.0" encoding="utf-8"?>
<cs:chartStyle xmlns:cs="http://schemas.microsoft.com/office/drawing/2012/chartStyle" xmlns:a="http://schemas.openxmlformats.org/drawingml/2006/main" id="288">
  <cs:axisTitle>
    <cs:lnRef idx="0"/>
    <cs:fillRef idx="0"/>
    <cs:effectRef idx="0"/>
    <cs:fontRef idx="minor">
      <a:schemeClr val="dk1">
        <a:lumMod val="75000"/>
        <a:lumOff val="25000"/>
      </a:schemeClr>
    </cs:fontRef>
    <cs:defRPr sz="900" b="1" kern="1200"/>
  </cs:axisTitle>
  <cs:categoryAxis>
    <cs:lnRef idx="0"/>
    <cs:fillRef idx="0"/>
    <cs:effectRef idx="0"/>
    <cs:fontRef idx="minor">
      <a:schemeClr val="dk1">
        <a:lumMod val="75000"/>
        <a:lumOff val="25000"/>
      </a:schemeClr>
    </cs:fontRef>
    <cs:spPr>
      <a:ln w="19050" cap="flat" cmpd="sng" algn="ctr">
        <a:solidFill>
          <a:schemeClr val="dk1">
            <a:lumMod val="75000"/>
            <a:lumOff val="25000"/>
          </a:schemeClr>
        </a:solidFill>
        <a:round/>
      </a:ln>
    </cs:spPr>
    <cs:defRPr sz="900" kern="1200" cap="all" baseline="0"/>
  </cs:categoryAxis>
  <cs:chartArea>
    <cs:lnRef idx="0"/>
    <cs:fillRef idx="0"/>
    <cs:effectRef idx="0"/>
    <cs:fontRef idx="minor">
      <a:schemeClr val="dk1"/>
    </cs:fontRef>
    <cs:spPr>
      <a:gradFill flip="none" rotWithShape="1">
        <a:gsLst>
          <a:gs pos="0">
            <a:schemeClr val="lt1"/>
          </a:gs>
          <a:gs pos="39000">
            <a:schemeClr val="lt1"/>
          </a:gs>
          <a:gs pos="100000">
            <a:schemeClr val="lt1">
              <a:lumMod val="75000"/>
            </a:schemeClr>
          </a:gs>
        </a:gsLst>
        <a:path path="circle">
          <a:fillToRect l="50000" t="-80000" r="50000" b="180000"/>
        </a:path>
        <a:tileRect/>
      </a:gradFill>
      <a:ln w="9525" cap="flat" cmpd="sng" algn="ctr">
        <a:solidFill>
          <a:schemeClr val="dk1">
            <a:lumMod val="25000"/>
            <a:lumOff val="75000"/>
          </a:schemeClr>
        </a:solidFill>
        <a:round/>
      </a:ln>
    </cs:spPr>
    <cs:defRPr sz="900" kern="1200"/>
  </cs:chartArea>
  <cs:dataLabel>
    <cs:lnRef idx="0"/>
    <cs:fillRef idx="0"/>
    <cs:effectRef idx="0"/>
    <cs:fontRef idx="minor">
      <a:schemeClr val="dk1">
        <a:lumMod val="75000"/>
        <a:lumOff val="25000"/>
      </a:schemeClr>
    </cs:fontRef>
    <cs:defRPr sz="900" kern="1200"/>
  </cs:dataLabel>
  <cs:dataLabelCallout>
    <cs:lnRef idx="0"/>
    <cs:fillRef idx="0"/>
    <cs:effectRef idx="0"/>
    <cs:fontRef idx="minor">
      <a:schemeClr val="lt1"/>
    </cs:fontRef>
    <cs:spPr>
      <a:solidFill>
        <a:schemeClr val="dk1">
          <a:lumMod val="65000"/>
          <a:lumOff val="35000"/>
          <a:alpha val="75000"/>
        </a:schemeClr>
      </a:solidFill>
    </cs:spPr>
    <cs:defRPr sz="900" b="1" kern="1200"/>
    <cs:bodyPr rot="0" spcFirstLastPara="1" vertOverflow="clip" horzOverflow="clip" vert="horz" wrap="square" lIns="36576" tIns="18288" rIns="36576" bIns="18288" anchor="ctr" anchorCtr="1">
      <a:spAutoFit/>
    </cs:bodyPr>
  </cs:dataLabelCallout>
  <cs:dataPoint>
    <cs:lnRef idx="0">
      <cs:styleClr val="auto"/>
    </cs:lnRef>
    <cs:fillRef idx="0">
      <cs:styleClr val="auto"/>
    </cs:fillRef>
    <cs:effectRef idx="0"/>
    <cs:fontRef idx="minor">
      <a:schemeClr val="dk1"/>
    </cs:fontRef>
    <cs:spPr>
      <a:solidFill>
        <a:schemeClr val="phClr">
          <a:alpha val="85000"/>
        </a:schemeClr>
      </a:solidFill>
      <a:ln w="9525" cap="flat" cmpd="sng" algn="ctr">
        <a:solidFill>
          <a:schemeClr val="phClr">
            <a:lumMod val="75000"/>
          </a:schemeClr>
        </a:solidFill>
        <a:round/>
      </a:ln>
    </cs:spPr>
  </cs:dataPoint>
  <cs:dataPoint3D>
    <cs:lnRef idx="0">
      <cs:styleClr val="auto"/>
    </cs:lnRef>
    <cs:fillRef idx="0">
      <cs:styleClr val="auto"/>
    </cs:fillRef>
    <cs:effectRef idx="0">
      <cs:styleClr val="auto"/>
    </cs:effectRef>
    <cs:fontRef idx="minor">
      <a:schemeClr val="dk1"/>
    </cs:fontRef>
    <cs:spPr>
      <a:solidFill>
        <a:schemeClr val="phClr">
          <a:alpha val="85000"/>
        </a:schemeClr>
      </a:solidFill>
      <a:ln w="9525" cap="flat" cmpd="sng" algn="ctr">
        <a:solidFill>
          <a:schemeClr val="phClr">
            <a:lumMod val="75000"/>
          </a:schemeClr>
        </a:solidFill>
        <a:round/>
      </a:ln>
    </cs:spPr>
  </cs:dataPoint3D>
  <cs:dataPointLine>
    <cs:lnRef idx="0">
      <cs:styleClr val="auto"/>
    </cs:lnRef>
    <cs:fillRef idx="0"/>
    <cs:effectRef idx="0"/>
    <cs:fontRef idx="minor">
      <a:schemeClr val="dk1"/>
    </cs:fontRef>
    <cs:spPr>
      <a:ln w="31750" cap="rnd">
        <a:solidFill>
          <a:schemeClr val="phClr">
            <a:alpha val="85000"/>
          </a:schemeClr>
        </a:solidFill>
        <a:round/>
      </a:ln>
    </cs:spPr>
  </cs:dataPointLine>
  <cs:dataPointMarker>
    <cs:lnRef idx="0"/>
    <cs:fillRef idx="0">
      <cs:styleClr val="auto"/>
    </cs:fillRef>
    <cs:effectRef idx="0"/>
    <cs:fontRef idx="minor">
      <a:schemeClr val="dk1"/>
    </cs:fontRef>
    <cs:spPr>
      <a:solidFill>
        <a:schemeClr val="phClr">
          <a:alpha val="85000"/>
        </a:schemeClr>
      </a:solidFill>
    </cs:spPr>
  </cs:dataPointMarker>
  <cs:dataPointMarkerLayout symbol="circle" size="6"/>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dk1">
        <a:lumMod val="75000"/>
        <a:lumOff val="25000"/>
      </a:schemeClr>
    </cs:fontRef>
    <cs:spPr>
      <a:ln w="9525">
        <a:solidFill>
          <a:schemeClr val="dk1">
            <a:lumMod val="35000"/>
            <a:lumOff val="65000"/>
          </a:schemeClr>
        </a:solidFill>
      </a:ln>
    </cs:spPr>
    <cs:defRPr sz="900" kern="1200"/>
  </cs:dataTable>
  <cs:downBar>
    <cs:lnRef idx="0"/>
    <cs:fillRef idx="0"/>
    <cs:effectRef idx="0"/>
    <cs:fontRef idx="minor">
      <a:schemeClr val="dk1"/>
    </cs:fontRef>
    <cs:spPr>
      <a:solidFill>
        <a:schemeClr val="dk1">
          <a:lumMod val="50000"/>
          <a:lumOff val="50000"/>
        </a:schemeClr>
      </a:solidFill>
      <a:ln w="9525">
        <a:solidFill>
          <a:schemeClr val="dk1">
            <a:lumMod val="65000"/>
            <a:lumOff val="35000"/>
          </a:schemeClr>
        </a:solidFill>
      </a:ln>
    </cs:spPr>
  </cs:downBar>
  <cs:dropLine>
    <cs:lnRef idx="0"/>
    <cs:fillRef idx="0"/>
    <cs:effectRef idx="0"/>
    <cs:fontRef idx="minor">
      <a:schemeClr val="dk1"/>
    </cs:fontRef>
    <cs:spPr>
      <a:ln w="9525">
        <a:solidFill>
          <a:schemeClr val="dk1">
            <a:lumMod val="35000"/>
            <a:lumOff val="65000"/>
          </a:schemeClr>
        </a:solidFill>
        <a:prstDash val="dash"/>
      </a:ln>
    </cs:spPr>
  </cs:dropLine>
  <cs:errorBar>
    <cs:lnRef idx="0"/>
    <cs:fillRef idx="0"/>
    <cs:effectRef idx="0"/>
    <cs:fontRef idx="minor">
      <a:schemeClr val="dk1"/>
    </cs:fontRef>
    <cs:spPr>
      <a:ln w="9525">
        <a:solidFill>
          <a:schemeClr val="dk1">
            <a:lumMod val="65000"/>
            <a:lumOff val="35000"/>
          </a:schemeClr>
        </a:solidFill>
        <a:round/>
      </a:ln>
    </cs:spPr>
  </cs:errorBar>
  <cs:floor>
    <cs:lnRef idx="0"/>
    <cs:fillRef idx="0"/>
    <cs:effectRef idx="0"/>
    <cs:fontRef idx="minor">
      <a:schemeClr val="dk1"/>
    </cs:fontRef>
    <cs:spPr>
      <a:solidFill>
        <a:schemeClr val="lt1">
          <a:lumMod val="95000"/>
        </a:schemeClr>
      </a:solidFill>
      <a:sp3d/>
    </cs:spPr>
  </cs:floor>
  <cs:gridlineMajor>
    <cs:lnRef idx="0"/>
    <cs:fillRef idx="0"/>
    <cs:effectRef idx="0"/>
    <cs:fontRef idx="minor">
      <a:schemeClr val="dk1"/>
    </cs:fontRef>
    <cs:spPr>
      <a:ln w="9525" cap="flat" cmpd="sng" algn="ctr">
        <a:solidFill>
          <a:schemeClr val="dk1">
            <a:lumMod val="15000"/>
            <a:lumOff val="85000"/>
          </a:schemeClr>
        </a:solidFill>
        <a:round/>
      </a:ln>
    </cs:spPr>
  </cs:gridlineMajor>
  <cs:gridlineMinor>
    <cs:lnRef idx="0"/>
    <cs:fillRef idx="0"/>
    <cs:effectRef idx="0"/>
    <cs:fontRef idx="minor">
      <a:schemeClr val="dk1"/>
    </cs:fontRef>
    <cs:spPr>
      <a:ln w="9525" cap="flat" cmpd="sng" algn="ctr">
        <a:solidFill>
          <a:schemeClr val="dk1">
            <a:lumMod val="5000"/>
            <a:lumOff val="95000"/>
          </a:schemeClr>
        </a:solidFill>
        <a:round/>
      </a:ln>
    </cs:spPr>
  </cs:gridlineMinor>
  <cs:hiLoLine>
    <cs:lnRef idx="0"/>
    <cs:fillRef idx="0"/>
    <cs:effectRef idx="0"/>
    <cs:fontRef idx="minor">
      <a:schemeClr val="dk1"/>
    </cs:fontRef>
    <cs:spPr>
      <a:ln w="9525">
        <a:solidFill>
          <a:schemeClr val="dk1">
            <a:lumMod val="35000"/>
            <a:lumOff val="65000"/>
          </a:schemeClr>
        </a:solidFill>
        <a:prstDash val="dash"/>
      </a:ln>
    </cs:spPr>
  </cs:hiLoLine>
  <cs:leaderLine>
    <cs:lnRef idx="0"/>
    <cs:fillRef idx="0"/>
    <cs:effectRef idx="0"/>
    <cs:fontRef idx="minor">
      <a:schemeClr val="dk1"/>
    </cs:fontRef>
    <cs:spPr>
      <a:ln w="9525">
        <a:solidFill>
          <a:schemeClr val="dk1">
            <a:lumMod val="50000"/>
            <a:lumOff val="50000"/>
          </a:schemeClr>
        </a:solidFill>
      </a:ln>
    </cs:spPr>
  </cs:leaderLine>
  <cs:legend>
    <cs:lnRef idx="0"/>
    <cs:fillRef idx="0"/>
    <cs:effectRef idx="0"/>
    <cs:fontRef idx="minor">
      <a:schemeClr val="dk1">
        <a:lumMod val="75000"/>
        <a:lumOff val="25000"/>
      </a:schemeClr>
    </cs:fontRef>
    <cs:spPr>
      <a:solidFill>
        <a:schemeClr val="lt1">
          <a:lumMod val="95000"/>
          <a:alpha val="39000"/>
        </a:schemeClr>
      </a:solidFill>
    </cs:spPr>
    <cs:defRPr sz="900" kern="1200"/>
  </cs:legend>
  <cs:plotArea>
    <cs:lnRef idx="0"/>
    <cs:fillRef idx="0"/>
    <cs:effectRef idx="0"/>
    <cs:fontRef idx="minor">
      <a:schemeClr val="dk1"/>
    </cs:fontRef>
  </cs:plotArea>
  <cs:plotArea3D>
    <cs:lnRef idx="0"/>
    <cs:fillRef idx="0"/>
    <cs:effectRef idx="0"/>
    <cs:fontRef idx="minor">
      <a:schemeClr val="dk1"/>
    </cs:fontRef>
  </cs:plotArea3D>
  <cs:seriesAxis>
    <cs:lnRef idx="0"/>
    <cs:fillRef idx="0"/>
    <cs:effectRef idx="0"/>
    <cs:fontRef idx="minor">
      <a:schemeClr val="dk1">
        <a:lumMod val="75000"/>
        <a:lumOff val="25000"/>
      </a:schemeClr>
    </cs:fontRef>
    <cs:spPr/>
    <cs:defRPr sz="900" kern="1200"/>
  </cs:seriesAxis>
  <cs:seriesLine>
    <cs:lnRef idx="0"/>
    <cs:fillRef idx="0"/>
    <cs:effectRef idx="0"/>
    <cs:fontRef idx="minor">
      <a:schemeClr val="dk1"/>
    </cs:fontRef>
    <cs:spPr>
      <a:ln w="9525">
        <a:solidFill>
          <a:schemeClr val="dk1">
            <a:lumMod val="50000"/>
            <a:lumOff val="50000"/>
          </a:schemeClr>
        </a:solidFill>
        <a:round/>
      </a:ln>
    </cs:spPr>
  </cs:seriesLine>
  <cs:title>
    <cs:lnRef idx="0"/>
    <cs:fillRef idx="0"/>
    <cs:effectRef idx="0"/>
    <cs:fontRef idx="minor">
      <a:schemeClr val="dk1">
        <a:lumMod val="75000"/>
        <a:lumOff val="25000"/>
      </a:schemeClr>
    </cs:fontRef>
    <cs:defRPr sz="1800" b="1" kern="1200" baseline="0"/>
  </cs:title>
  <cs:trendline>
    <cs:lnRef idx="0">
      <cs:styleClr val="auto"/>
    </cs:lnRef>
    <cs:fillRef idx="0"/>
    <cs:effectRef idx="0"/>
    <cs:fontRef idx="minor">
      <a:schemeClr val="dk1"/>
    </cs:fontRef>
    <cs:spPr>
      <a:ln w="19050" cap="rnd">
        <a:solidFill>
          <a:schemeClr val="phClr"/>
        </a:solidFill>
      </a:ln>
    </cs:spPr>
  </cs:trendline>
  <cs:trendlineLabel>
    <cs:lnRef idx="0"/>
    <cs:fillRef idx="0"/>
    <cs:effectRef idx="0"/>
    <cs:fontRef idx="minor">
      <a:schemeClr val="dk1">
        <a:lumMod val="75000"/>
        <a:lumOff val="25000"/>
      </a:schemeClr>
    </cs:fontRef>
    <cs:defRPr sz="900" kern="1200"/>
  </cs:trendlineLabel>
  <cs:upBar>
    <cs:lnRef idx="0"/>
    <cs:fillRef idx="0"/>
    <cs:effectRef idx="0"/>
    <cs:fontRef idx="minor">
      <a:schemeClr val="dk1"/>
    </cs:fontRef>
    <cs:spPr>
      <a:solidFill>
        <a:schemeClr val="lt1"/>
      </a:solidFill>
      <a:ln w="9525">
        <a:solidFill>
          <a:schemeClr val="dk1">
            <a:lumMod val="65000"/>
            <a:lumOff val="35000"/>
          </a:schemeClr>
        </a:solidFill>
      </a:ln>
    </cs:spPr>
  </cs:upBar>
  <cs:valueAxis>
    <cs:lnRef idx="0"/>
    <cs:fillRef idx="0"/>
    <cs:effectRef idx="0"/>
    <cs:fontRef idx="minor">
      <a:schemeClr val="dk1">
        <a:lumMod val="75000"/>
        <a:lumOff val="25000"/>
      </a:schemeClr>
    </cs:fontRef>
    <cs:spPr>
      <a:ln>
        <a:noFill/>
      </a:ln>
    </cs:spPr>
    <cs:defRPr sz="900" kern="1200"/>
  </cs:valueAxis>
  <cs:wall>
    <cs:lnRef idx="0"/>
    <cs:fillRef idx="0"/>
    <cs:effectRef idx="0"/>
    <cs:fontRef idx="minor">
      <a:schemeClr val="dk1"/>
    </cs:fontRef>
  </cs:wall>
</cs:chartStyle>
</file>

<file path=xl/charts/style12.xml><?xml version="1.0" encoding="utf-8"?>
<cs:chartStyle xmlns:cs="http://schemas.microsoft.com/office/drawing/2012/chartStyle" xmlns:a="http://schemas.openxmlformats.org/drawingml/2006/main" id="288">
  <cs:axisTitle>
    <cs:lnRef idx="0"/>
    <cs:fillRef idx="0"/>
    <cs:effectRef idx="0"/>
    <cs:fontRef idx="minor">
      <a:schemeClr val="dk1">
        <a:lumMod val="75000"/>
        <a:lumOff val="25000"/>
      </a:schemeClr>
    </cs:fontRef>
    <cs:defRPr sz="900" b="1" kern="1200"/>
  </cs:axisTitle>
  <cs:categoryAxis>
    <cs:lnRef idx="0"/>
    <cs:fillRef idx="0"/>
    <cs:effectRef idx="0"/>
    <cs:fontRef idx="minor">
      <a:schemeClr val="dk1">
        <a:lumMod val="75000"/>
        <a:lumOff val="25000"/>
      </a:schemeClr>
    </cs:fontRef>
    <cs:spPr>
      <a:ln w="19050" cap="flat" cmpd="sng" algn="ctr">
        <a:solidFill>
          <a:schemeClr val="dk1">
            <a:lumMod val="75000"/>
            <a:lumOff val="25000"/>
          </a:schemeClr>
        </a:solidFill>
        <a:round/>
      </a:ln>
    </cs:spPr>
    <cs:defRPr sz="900" kern="1200" cap="all" baseline="0"/>
  </cs:categoryAxis>
  <cs:chartArea>
    <cs:lnRef idx="0"/>
    <cs:fillRef idx="0"/>
    <cs:effectRef idx="0"/>
    <cs:fontRef idx="minor">
      <a:schemeClr val="dk1"/>
    </cs:fontRef>
    <cs:spPr>
      <a:gradFill flip="none" rotWithShape="1">
        <a:gsLst>
          <a:gs pos="0">
            <a:schemeClr val="lt1"/>
          </a:gs>
          <a:gs pos="39000">
            <a:schemeClr val="lt1"/>
          </a:gs>
          <a:gs pos="100000">
            <a:schemeClr val="lt1">
              <a:lumMod val="75000"/>
            </a:schemeClr>
          </a:gs>
        </a:gsLst>
        <a:path path="circle">
          <a:fillToRect l="50000" t="-80000" r="50000" b="180000"/>
        </a:path>
        <a:tileRect/>
      </a:gradFill>
      <a:ln w="9525" cap="flat" cmpd="sng" algn="ctr">
        <a:solidFill>
          <a:schemeClr val="dk1">
            <a:lumMod val="25000"/>
            <a:lumOff val="75000"/>
          </a:schemeClr>
        </a:solidFill>
        <a:round/>
      </a:ln>
    </cs:spPr>
    <cs:defRPr sz="900" kern="1200"/>
  </cs:chartArea>
  <cs:dataLabel>
    <cs:lnRef idx="0"/>
    <cs:fillRef idx="0"/>
    <cs:effectRef idx="0"/>
    <cs:fontRef idx="minor">
      <a:schemeClr val="dk1">
        <a:lumMod val="75000"/>
        <a:lumOff val="25000"/>
      </a:schemeClr>
    </cs:fontRef>
    <cs:defRPr sz="900" kern="1200"/>
  </cs:dataLabel>
  <cs:dataLabelCallout>
    <cs:lnRef idx="0"/>
    <cs:fillRef idx="0"/>
    <cs:effectRef idx="0"/>
    <cs:fontRef idx="minor">
      <a:schemeClr val="lt1"/>
    </cs:fontRef>
    <cs:spPr>
      <a:solidFill>
        <a:schemeClr val="dk1">
          <a:lumMod val="65000"/>
          <a:lumOff val="35000"/>
          <a:alpha val="75000"/>
        </a:schemeClr>
      </a:solidFill>
    </cs:spPr>
    <cs:defRPr sz="900" b="1" kern="1200"/>
    <cs:bodyPr rot="0" spcFirstLastPara="1" vertOverflow="clip" horzOverflow="clip" vert="horz" wrap="square" lIns="36576" tIns="18288" rIns="36576" bIns="18288" anchor="ctr" anchorCtr="1">
      <a:spAutoFit/>
    </cs:bodyPr>
  </cs:dataLabelCallout>
  <cs:dataPoint>
    <cs:lnRef idx="0">
      <cs:styleClr val="auto"/>
    </cs:lnRef>
    <cs:fillRef idx="0">
      <cs:styleClr val="auto"/>
    </cs:fillRef>
    <cs:effectRef idx="0"/>
    <cs:fontRef idx="minor">
      <a:schemeClr val="dk1"/>
    </cs:fontRef>
    <cs:spPr>
      <a:solidFill>
        <a:schemeClr val="phClr">
          <a:alpha val="85000"/>
        </a:schemeClr>
      </a:solidFill>
      <a:ln w="9525" cap="flat" cmpd="sng" algn="ctr">
        <a:solidFill>
          <a:schemeClr val="phClr">
            <a:lumMod val="75000"/>
          </a:schemeClr>
        </a:solidFill>
        <a:round/>
      </a:ln>
    </cs:spPr>
  </cs:dataPoint>
  <cs:dataPoint3D>
    <cs:lnRef idx="0">
      <cs:styleClr val="auto"/>
    </cs:lnRef>
    <cs:fillRef idx="0">
      <cs:styleClr val="auto"/>
    </cs:fillRef>
    <cs:effectRef idx="0">
      <cs:styleClr val="auto"/>
    </cs:effectRef>
    <cs:fontRef idx="minor">
      <a:schemeClr val="dk1"/>
    </cs:fontRef>
    <cs:spPr>
      <a:solidFill>
        <a:schemeClr val="phClr">
          <a:alpha val="85000"/>
        </a:schemeClr>
      </a:solidFill>
      <a:ln w="9525" cap="flat" cmpd="sng" algn="ctr">
        <a:solidFill>
          <a:schemeClr val="phClr">
            <a:lumMod val="75000"/>
          </a:schemeClr>
        </a:solidFill>
        <a:round/>
      </a:ln>
    </cs:spPr>
  </cs:dataPoint3D>
  <cs:dataPointLine>
    <cs:lnRef idx="0">
      <cs:styleClr val="auto"/>
    </cs:lnRef>
    <cs:fillRef idx="0"/>
    <cs:effectRef idx="0"/>
    <cs:fontRef idx="minor">
      <a:schemeClr val="dk1"/>
    </cs:fontRef>
    <cs:spPr>
      <a:ln w="31750" cap="rnd">
        <a:solidFill>
          <a:schemeClr val="phClr">
            <a:alpha val="85000"/>
          </a:schemeClr>
        </a:solidFill>
        <a:round/>
      </a:ln>
    </cs:spPr>
  </cs:dataPointLine>
  <cs:dataPointMarker>
    <cs:lnRef idx="0"/>
    <cs:fillRef idx="0">
      <cs:styleClr val="auto"/>
    </cs:fillRef>
    <cs:effectRef idx="0"/>
    <cs:fontRef idx="minor">
      <a:schemeClr val="dk1"/>
    </cs:fontRef>
    <cs:spPr>
      <a:solidFill>
        <a:schemeClr val="phClr">
          <a:alpha val="85000"/>
        </a:schemeClr>
      </a:solidFill>
    </cs:spPr>
  </cs:dataPointMarker>
  <cs:dataPointMarkerLayout symbol="circle" size="6"/>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dk1">
        <a:lumMod val="75000"/>
        <a:lumOff val="25000"/>
      </a:schemeClr>
    </cs:fontRef>
    <cs:spPr>
      <a:ln w="9525">
        <a:solidFill>
          <a:schemeClr val="dk1">
            <a:lumMod val="35000"/>
            <a:lumOff val="65000"/>
          </a:schemeClr>
        </a:solidFill>
      </a:ln>
    </cs:spPr>
    <cs:defRPr sz="900" kern="1200"/>
  </cs:dataTable>
  <cs:downBar>
    <cs:lnRef idx="0"/>
    <cs:fillRef idx="0"/>
    <cs:effectRef idx="0"/>
    <cs:fontRef idx="minor">
      <a:schemeClr val="dk1"/>
    </cs:fontRef>
    <cs:spPr>
      <a:solidFill>
        <a:schemeClr val="dk1">
          <a:lumMod val="50000"/>
          <a:lumOff val="50000"/>
        </a:schemeClr>
      </a:solidFill>
      <a:ln w="9525">
        <a:solidFill>
          <a:schemeClr val="dk1">
            <a:lumMod val="65000"/>
            <a:lumOff val="35000"/>
          </a:schemeClr>
        </a:solidFill>
      </a:ln>
    </cs:spPr>
  </cs:downBar>
  <cs:dropLine>
    <cs:lnRef idx="0"/>
    <cs:fillRef idx="0"/>
    <cs:effectRef idx="0"/>
    <cs:fontRef idx="minor">
      <a:schemeClr val="dk1"/>
    </cs:fontRef>
    <cs:spPr>
      <a:ln w="9525">
        <a:solidFill>
          <a:schemeClr val="dk1">
            <a:lumMod val="35000"/>
            <a:lumOff val="65000"/>
          </a:schemeClr>
        </a:solidFill>
        <a:prstDash val="dash"/>
      </a:ln>
    </cs:spPr>
  </cs:dropLine>
  <cs:errorBar>
    <cs:lnRef idx="0"/>
    <cs:fillRef idx="0"/>
    <cs:effectRef idx="0"/>
    <cs:fontRef idx="minor">
      <a:schemeClr val="dk1"/>
    </cs:fontRef>
    <cs:spPr>
      <a:ln w="9525">
        <a:solidFill>
          <a:schemeClr val="dk1">
            <a:lumMod val="65000"/>
            <a:lumOff val="35000"/>
          </a:schemeClr>
        </a:solidFill>
        <a:round/>
      </a:ln>
    </cs:spPr>
  </cs:errorBar>
  <cs:floor>
    <cs:lnRef idx="0"/>
    <cs:fillRef idx="0"/>
    <cs:effectRef idx="0"/>
    <cs:fontRef idx="minor">
      <a:schemeClr val="dk1"/>
    </cs:fontRef>
    <cs:spPr>
      <a:solidFill>
        <a:schemeClr val="lt1">
          <a:lumMod val="95000"/>
        </a:schemeClr>
      </a:solidFill>
      <a:sp3d/>
    </cs:spPr>
  </cs:floor>
  <cs:gridlineMajor>
    <cs:lnRef idx="0"/>
    <cs:fillRef idx="0"/>
    <cs:effectRef idx="0"/>
    <cs:fontRef idx="minor">
      <a:schemeClr val="dk1"/>
    </cs:fontRef>
    <cs:spPr>
      <a:ln w="9525" cap="flat" cmpd="sng" algn="ctr">
        <a:solidFill>
          <a:schemeClr val="dk1">
            <a:lumMod val="15000"/>
            <a:lumOff val="85000"/>
          </a:schemeClr>
        </a:solidFill>
        <a:round/>
      </a:ln>
    </cs:spPr>
  </cs:gridlineMajor>
  <cs:gridlineMinor>
    <cs:lnRef idx="0"/>
    <cs:fillRef idx="0"/>
    <cs:effectRef idx="0"/>
    <cs:fontRef idx="minor">
      <a:schemeClr val="dk1"/>
    </cs:fontRef>
    <cs:spPr>
      <a:ln w="9525" cap="flat" cmpd="sng" algn="ctr">
        <a:solidFill>
          <a:schemeClr val="dk1">
            <a:lumMod val="5000"/>
            <a:lumOff val="95000"/>
          </a:schemeClr>
        </a:solidFill>
        <a:round/>
      </a:ln>
    </cs:spPr>
  </cs:gridlineMinor>
  <cs:hiLoLine>
    <cs:lnRef idx="0"/>
    <cs:fillRef idx="0"/>
    <cs:effectRef idx="0"/>
    <cs:fontRef idx="minor">
      <a:schemeClr val="dk1"/>
    </cs:fontRef>
    <cs:spPr>
      <a:ln w="9525">
        <a:solidFill>
          <a:schemeClr val="dk1">
            <a:lumMod val="35000"/>
            <a:lumOff val="65000"/>
          </a:schemeClr>
        </a:solidFill>
        <a:prstDash val="dash"/>
      </a:ln>
    </cs:spPr>
  </cs:hiLoLine>
  <cs:leaderLine>
    <cs:lnRef idx="0"/>
    <cs:fillRef idx="0"/>
    <cs:effectRef idx="0"/>
    <cs:fontRef idx="minor">
      <a:schemeClr val="dk1"/>
    </cs:fontRef>
    <cs:spPr>
      <a:ln w="9525">
        <a:solidFill>
          <a:schemeClr val="dk1">
            <a:lumMod val="50000"/>
            <a:lumOff val="50000"/>
          </a:schemeClr>
        </a:solidFill>
      </a:ln>
    </cs:spPr>
  </cs:leaderLine>
  <cs:legend>
    <cs:lnRef idx="0"/>
    <cs:fillRef idx="0"/>
    <cs:effectRef idx="0"/>
    <cs:fontRef idx="minor">
      <a:schemeClr val="dk1">
        <a:lumMod val="75000"/>
        <a:lumOff val="25000"/>
      </a:schemeClr>
    </cs:fontRef>
    <cs:spPr>
      <a:solidFill>
        <a:schemeClr val="lt1">
          <a:lumMod val="95000"/>
          <a:alpha val="39000"/>
        </a:schemeClr>
      </a:solidFill>
    </cs:spPr>
    <cs:defRPr sz="900" kern="1200"/>
  </cs:legend>
  <cs:plotArea>
    <cs:lnRef idx="0"/>
    <cs:fillRef idx="0"/>
    <cs:effectRef idx="0"/>
    <cs:fontRef idx="minor">
      <a:schemeClr val="dk1"/>
    </cs:fontRef>
  </cs:plotArea>
  <cs:plotArea3D>
    <cs:lnRef idx="0"/>
    <cs:fillRef idx="0"/>
    <cs:effectRef idx="0"/>
    <cs:fontRef idx="minor">
      <a:schemeClr val="dk1"/>
    </cs:fontRef>
  </cs:plotArea3D>
  <cs:seriesAxis>
    <cs:lnRef idx="0"/>
    <cs:fillRef idx="0"/>
    <cs:effectRef idx="0"/>
    <cs:fontRef idx="minor">
      <a:schemeClr val="dk1">
        <a:lumMod val="75000"/>
        <a:lumOff val="25000"/>
      </a:schemeClr>
    </cs:fontRef>
    <cs:spPr/>
    <cs:defRPr sz="900" kern="1200"/>
  </cs:seriesAxis>
  <cs:seriesLine>
    <cs:lnRef idx="0"/>
    <cs:fillRef idx="0"/>
    <cs:effectRef idx="0"/>
    <cs:fontRef idx="minor">
      <a:schemeClr val="dk1"/>
    </cs:fontRef>
    <cs:spPr>
      <a:ln w="9525">
        <a:solidFill>
          <a:schemeClr val="dk1">
            <a:lumMod val="50000"/>
            <a:lumOff val="50000"/>
          </a:schemeClr>
        </a:solidFill>
        <a:round/>
      </a:ln>
    </cs:spPr>
  </cs:seriesLine>
  <cs:title>
    <cs:lnRef idx="0"/>
    <cs:fillRef idx="0"/>
    <cs:effectRef idx="0"/>
    <cs:fontRef idx="minor">
      <a:schemeClr val="dk1">
        <a:lumMod val="75000"/>
        <a:lumOff val="25000"/>
      </a:schemeClr>
    </cs:fontRef>
    <cs:defRPr sz="1800" b="1" kern="1200" baseline="0"/>
  </cs:title>
  <cs:trendline>
    <cs:lnRef idx="0">
      <cs:styleClr val="auto"/>
    </cs:lnRef>
    <cs:fillRef idx="0"/>
    <cs:effectRef idx="0"/>
    <cs:fontRef idx="minor">
      <a:schemeClr val="dk1"/>
    </cs:fontRef>
    <cs:spPr>
      <a:ln w="19050" cap="rnd">
        <a:solidFill>
          <a:schemeClr val="phClr"/>
        </a:solidFill>
      </a:ln>
    </cs:spPr>
  </cs:trendline>
  <cs:trendlineLabel>
    <cs:lnRef idx="0"/>
    <cs:fillRef idx="0"/>
    <cs:effectRef idx="0"/>
    <cs:fontRef idx="minor">
      <a:schemeClr val="dk1">
        <a:lumMod val="75000"/>
        <a:lumOff val="25000"/>
      </a:schemeClr>
    </cs:fontRef>
    <cs:defRPr sz="900" kern="1200"/>
  </cs:trendlineLabel>
  <cs:upBar>
    <cs:lnRef idx="0"/>
    <cs:fillRef idx="0"/>
    <cs:effectRef idx="0"/>
    <cs:fontRef idx="minor">
      <a:schemeClr val="dk1"/>
    </cs:fontRef>
    <cs:spPr>
      <a:solidFill>
        <a:schemeClr val="lt1"/>
      </a:solidFill>
      <a:ln w="9525">
        <a:solidFill>
          <a:schemeClr val="dk1">
            <a:lumMod val="65000"/>
            <a:lumOff val="35000"/>
          </a:schemeClr>
        </a:solidFill>
      </a:ln>
    </cs:spPr>
  </cs:upBar>
  <cs:valueAxis>
    <cs:lnRef idx="0"/>
    <cs:fillRef idx="0"/>
    <cs:effectRef idx="0"/>
    <cs:fontRef idx="minor">
      <a:schemeClr val="dk1">
        <a:lumMod val="75000"/>
        <a:lumOff val="25000"/>
      </a:schemeClr>
    </cs:fontRef>
    <cs:spPr>
      <a:ln>
        <a:noFill/>
      </a:ln>
    </cs:spPr>
    <cs:defRPr sz="900" kern="1200"/>
  </cs:valueAxis>
  <cs:wall>
    <cs:lnRef idx="0"/>
    <cs:fillRef idx="0"/>
    <cs:effectRef idx="0"/>
    <cs:fontRef idx="minor">
      <a:schemeClr val="dk1"/>
    </cs:fontRef>
  </cs:wall>
</cs:chartStyle>
</file>

<file path=xl/charts/style13.xml><?xml version="1.0" encoding="utf-8"?>
<cs:chartStyle xmlns:cs="http://schemas.microsoft.com/office/drawing/2012/chartStyle" xmlns:a="http://schemas.openxmlformats.org/drawingml/2006/main" id="288">
  <cs:axisTitle>
    <cs:lnRef idx="0"/>
    <cs:fillRef idx="0"/>
    <cs:effectRef idx="0"/>
    <cs:fontRef idx="minor">
      <a:schemeClr val="dk1">
        <a:lumMod val="75000"/>
        <a:lumOff val="25000"/>
      </a:schemeClr>
    </cs:fontRef>
    <cs:defRPr sz="900" b="1" kern="1200"/>
  </cs:axisTitle>
  <cs:categoryAxis>
    <cs:lnRef idx="0"/>
    <cs:fillRef idx="0"/>
    <cs:effectRef idx="0"/>
    <cs:fontRef idx="minor">
      <a:schemeClr val="dk1">
        <a:lumMod val="75000"/>
        <a:lumOff val="25000"/>
      </a:schemeClr>
    </cs:fontRef>
    <cs:spPr>
      <a:ln w="19050" cap="flat" cmpd="sng" algn="ctr">
        <a:solidFill>
          <a:schemeClr val="dk1">
            <a:lumMod val="75000"/>
            <a:lumOff val="25000"/>
          </a:schemeClr>
        </a:solidFill>
        <a:round/>
      </a:ln>
    </cs:spPr>
    <cs:defRPr sz="900" kern="1200" cap="all" baseline="0"/>
  </cs:categoryAxis>
  <cs:chartArea>
    <cs:lnRef idx="0"/>
    <cs:fillRef idx="0"/>
    <cs:effectRef idx="0"/>
    <cs:fontRef idx="minor">
      <a:schemeClr val="dk1"/>
    </cs:fontRef>
    <cs:spPr>
      <a:gradFill flip="none" rotWithShape="1">
        <a:gsLst>
          <a:gs pos="0">
            <a:schemeClr val="lt1"/>
          </a:gs>
          <a:gs pos="39000">
            <a:schemeClr val="lt1"/>
          </a:gs>
          <a:gs pos="100000">
            <a:schemeClr val="lt1">
              <a:lumMod val="75000"/>
            </a:schemeClr>
          </a:gs>
        </a:gsLst>
        <a:path path="circle">
          <a:fillToRect l="50000" t="-80000" r="50000" b="180000"/>
        </a:path>
        <a:tileRect/>
      </a:gradFill>
      <a:ln w="9525" cap="flat" cmpd="sng" algn="ctr">
        <a:solidFill>
          <a:schemeClr val="dk1">
            <a:lumMod val="25000"/>
            <a:lumOff val="75000"/>
          </a:schemeClr>
        </a:solidFill>
        <a:round/>
      </a:ln>
    </cs:spPr>
    <cs:defRPr sz="900" kern="1200"/>
  </cs:chartArea>
  <cs:dataLabel>
    <cs:lnRef idx="0"/>
    <cs:fillRef idx="0"/>
    <cs:effectRef idx="0"/>
    <cs:fontRef idx="minor">
      <a:schemeClr val="dk1">
        <a:lumMod val="75000"/>
        <a:lumOff val="25000"/>
      </a:schemeClr>
    </cs:fontRef>
    <cs:defRPr sz="900" kern="1200"/>
  </cs:dataLabel>
  <cs:dataLabelCallout>
    <cs:lnRef idx="0"/>
    <cs:fillRef idx="0"/>
    <cs:effectRef idx="0"/>
    <cs:fontRef idx="minor">
      <a:schemeClr val="lt1"/>
    </cs:fontRef>
    <cs:spPr>
      <a:solidFill>
        <a:schemeClr val="dk1">
          <a:lumMod val="65000"/>
          <a:lumOff val="35000"/>
          <a:alpha val="75000"/>
        </a:schemeClr>
      </a:solidFill>
    </cs:spPr>
    <cs:defRPr sz="900" b="1" kern="1200"/>
    <cs:bodyPr rot="0" spcFirstLastPara="1" vertOverflow="clip" horzOverflow="clip" vert="horz" wrap="square" lIns="36576" tIns="18288" rIns="36576" bIns="18288" anchor="ctr" anchorCtr="1">
      <a:spAutoFit/>
    </cs:bodyPr>
  </cs:dataLabelCallout>
  <cs:dataPoint>
    <cs:lnRef idx="0">
      <cs:styleClr val="auto"/>
    </cs:lnRef>
    <cs:fillRef idx="0">
      <cs:styleClr val="auto"/>
    </cs:fillRef>
    <cs:effectRef idx="0"/>
    <cs:fontRef idx="minor">
      <a:schemeClr val="dk1"/>
    </cs:fontRef>
    <cs:spPr>
      <a:solidFill>
        <a:schemeClr val="phClr">
          <a:alpha val="85000"/>
        </a:schemeClr>
      </a:solidFill>
      <a:ln w="9525" cap="flat" cmpd="sng" algn="ctr">
        <a:solidFill>
          <a:schemeClr val="phClr">
            <a:lumMod val="75000"/>
          </a:schemeClr>
        </a:solidFill>
        <a:round/>
      </a:ln>
    </cs:spPr>
  </cs:dataPoint>
  <cs:dataPoint3D>
    <cs:lnRef idx="0">
      <cs:styleClr val="auto"/>
    </cs:lnRef>
    <cs:fillRef idx="0">
      <cs:styleClr val="auto"/>
    </cs:fillRef>
    <cs:effectRef idx="0">
      <cs:styleClr val="auto"/>
    </cs:effectRef>
    <cs:fontRef idx="minor">
      <a:schemeClr val="dk1"/>
    </cs:fontRef>
    <cs:spPr>
      <a:solidFill>
        <a:schemeClr val="phClr">
          <a:alpha val="85000"/>
        </a:schemeClr>
      </a:solidFill>
      <a:ln w="9525" cap="flat" cmpd="sng" algn="ctr">
        <a:solidFill>
          <a:schemeClr val="phClr">
            <a:lumMod val="75000"/>
          </a:schemeClr>
        </a:solidFill>
        <a:round/>
      </a:ln>
    </cs:spPr>
  </cs:dataPoint3D>
  <cs:dataPointLine>
    <cs:lnRef idx="0">
      <cs:styleClr val="auto"/>
    </cs:lnRef>
    <cs:fillRef idx="0"/>
    <cs:effectRef idx="0"/>
    <cs:fontRef idx="minor">
      <a:schemeClr val="dk1"/>
    </cs:fontRef>
    <cs:spPr>
      <a:ln w="31750" cap="rnd">
        <a:solidFill>
          <a:schemeClr val="phClr">
            <a:alpha val="85000"/>
          </a:schemeClr>
        </a:solidFill>
        <a:round/>
      </a:ln>
    </cs:spPr>
  </cs:dataPointLine>
  <cs:dataPointMarker>
    <cs:lnRef idx="0"/>
    <cs:fillRef idx="0">
      <cs:styleClr val="auto"/>
    </cs:fillRef>
    <cs:effectRef idx="0"/>
    <cs:fontRef idx="minor">
      <a:schemeClr val="dk1"/>
    </cs:fontRef>
    <cs:spPr>
      <a:solidFill>
        <a:schemeClr val="phClr">
          <a:alpha val="85000"/>
        </a:schemeClr>
      </a:solidFill>
    </cs:spPr>
  </cs:dataPointMarker>
  <cs:dataPointMarkerLayout symbol="circle" size="6"/>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dk1">
        <a:lumMod val="75000"/>
        <a:lumOff val="25000"/>
      </a:schemeClr>
    </cs:fontRef>
    <cs:spPr>
      <a:ln w="9525">
        <a:solidFill>
          <a:schemeClr val="dk1">
            <a:lumMod val="35000"/>
            <a:lumOff val="65000"/>
          </a:schemeClr>
        </a:solidFill>
      </a:ln>
    </cs:spPr>
    <cs:defRPr sz="900" kern="1200"/>
  </cs:dataTable>
  <cs:downBar>
    <cs:lnRef idx="0"/>
    <cs:fillRef idx="0"/>
    <cs:effectRef idx="0"/>
    <cs:fontRef idx="minor">
      <a:schemeClr val="dk1"/>
    </cs:fontRef>
    <cs:spPr>
      <a:solidFill>
        <a:schemeClr val="dk1">
          <a:lumMod val="50000"/>
          <a:lumOff val="50000"/>
        </a:schemeClr>
      </a:solidFill>
      <a:ln w="9525">
        <a:solidFill>
          <a:schemeClr val="dk1">
            <a:lumMod val="65000"/>
            <a:lumOff val="35000"/>
          </a:schemeClr>
        </a:solidFill>
      </a:ln>
    </cs:spPr>
  </cs:downBar>
  <cs:dropLine>
    <cs:lnRef idx="0"/>
    <cs:fillRef idx="0"/>
    <cs:effectRef idx="0"/>
    <cs:fontRef idx="minor">
      <a:schemeClr val="dk1"/>
    </cs:fontRef>
    <cs:spPr>
      <a:ln w="9525">
        <a:solidFill>
          <a:schemeClr val="dk1">
            <a:lumMod val="35000"/>
            <a:lumOff val="65000"/>
          </a:schemeClr>
        </a:solidFill>
        <a:prstDash val="dash"/>
      </a:ln>
    </cs:spPr>
  </cs:dropLine>
  <cs:errorBar>
    <cs:lnRef idx="0"/>
    <cs:fillRef idx="0"/>
    <cs:effectRef idx="0"/>
    <cs:fontRef idx="minor">
      <a:schemeClr val="dk1"/>
    </cs:fontRef>
    <cs:spPr>
      <a:ln w="9525">
        <a:solidFill>
          <a:schemeClr val="dk1">
            <a:lumMod val="65000"/>
            <a:lumOff val="35000"/>
          </a:schemeClr>
        </a:solidFill>
        <a:round/>
      </a:ln>
    </cs:spPr>
  </cs:errorBar>
  <cs:floor>
    <cs:lnRef idx="0"/>
    <cs:fillRef idx="0"/>
    <cs:effectRef idx="0"/>
    <cs:fontRef idx="minor">
      <a:schemeClr val="dk1"/>
    </cs:fontRef>
    <cs:spPr>
      <a:solidFill>
        <a:schemeClr val="lt1">
          <a:lumMod val="95000"/>
        </a:schemeClr>
      </a:solidFill>
      <a:sp3d/>
    </cs:spPr>
  </cs:floor>
  <cs:gridlineMajor>
    <cs:lnRef idx="0"/>
    <cs:fillRef idx="0"/>
    <cs:effectRef idx="0"/>
    <cs:fontRef idx="minor">
      <a:schemeClr val="dk1"/>
    </cs:fontRef>
    <cs:spPr>
      <a:ln w="9525" cap="flat" cmpd="sng" algn="ctr">
        <a:solidFill>
          <a:schemeClr val="dk1">
            <a:lumMod val="15000"/>
            <a:lumOff val="85000"/>
          </a:schemeClr>
        </a:solidFill>
        <a:round/>
      </a:ln>
    </cs:spPr>
  </cs:gridlineMajor>
  <cs:gridlineMinor>
    <cs:lnRef idx="0"/>
    <cs:fillRef idx="0"/>
    <cs:effectRef idx="0"/>
    <cs:fontRef idx="minor">
      <a:schemeClr val="dk1"/>
    </cs:fontRef>
    <cs:spPr>
      <a:ln w="9525" cap="flat" cmpd="sng" algn="ctr">
        <a:solidFill>
          <a:schemeClr val="dk1">
            <a:lumMod val="5000"/>
            <a:lumOff val="95000"/>
          </a:schemeClr>
        </a:solidFill>
        <a:round/>
      </a:ln>
    </cs:spPr>
  </cs:gridlineMinor>
  <cs:hiLoLine>
    <cs:lnRef idx="0"/>
    <cs:fillRef idx="0"/>
    <cs:effectRef idx="0"/>
    <cs:fontRef idx="minor">
      <a:schemeClr val="dk1"/>
    </cs:fontRef>
    <cs:spPr>
      <a:ln w="9525">
        <a:solidFill>
          <a:schemeClr val="dk1">
            <a:lumMod val="35000"/>
            <a:lumOff val="65000"/>
          </a:schemeClr>
        </a:solidFill>
        <a:prstDash val="dash"/>
      </a:ln>
    </cs:spPr>
  </cs:hiLoLine>
  <cs:leaderLine>
    <cs:lnRef idx="0"/>
    <cs:fillRef idx="0"/>
    <cs:effectRef idx="0"/>
    <cs:fontRef idx="minor">
      <a:schemeClr val="dk1"/>
    </cs:fontRef>
    <cs:spPr>
      <a:ln w="9525">
        <a:solidFill>
          <a:schemeClr val="dk1">
            <a:lumMod val="50000"/>
            <a:lumOff val="50000"/>
          </a:schemeClr>
        </a:solidFill>
      </a:ln>
    </cs:spPr>
  </cs:leaderLine>
  <cs:legend>
    <cs:lnRef idx="0"/>
    <cs:fillRef idx="0"/>
    <cs:effectRef idx="0"/>
    <cs:fontRef idx="minor">
      <a:schemeClr val="dk1">
        <a:lumMod val="75000"/>
        <a:lumOff val="25000"/>
      </a:schemeClr>
    </cs:fontRef>
    <cs:spPr>
      <a:solidFill>
        <a:schemeClr val="lt1">
          <a:lumMod val="95000"/>
          <a:alpha val="39000"/>
        </a:schemeClr>
      </a:solidFill>
    </cs:spPr>
    <cs:defRPr sz="900" kern="1200"/>
  </cs:legend>
  <cs:plotArea>
    <cs:lnRef idx="0"/>
    <cs:fillRef idx="0"/>
    <cs:effectRef idx="0"/>
    <cs:fontRef idx="minor">
      <a:schemeClr val="dk1"/>
    </cs:fontRef>
  </cs:plotArea>
  <cs:plotArea3D>
    <cs:lnRef idx="0"/>
    <cs:fillRef idx="0"/>
    <cs:effectRef idx="0"/>
    <cs:fontRef idx="minor">
      <a:schemeClr val="dk1"/>
    </cs:fontRef>
  </cs:plotArea3D>
  <cs:seriesAxis>
    <cs:lnRef idx="0"/>
    <cs:fillRef idx="0"/>
    <cs:effectRef idx="0"/>
    <cs:fontRef idx="minor">
      <a:schemeClr val="dk1">
        <a:lumMod val="75000"/>
        <a:lumOff val="25000"/>
      </a:schemeClr>
    </cs:fontRef>
    <cs:spPr/>
    <cs:defRPr sz="900" kern="1200"/>
  </cs:seriesAxis>
  <cs:seriesLine>
    <cs:lnRef idx="0"/>
    <cs:fillRef idx="0"/>
    <cs:effectRef idx="0"/>
    <cs:fontRef idx="minor">
      <a:schemeClr val="dk1"/>
    </cs:fontRef>
    <cs:spPr>
      <a:ln w="9525">
        <a:solidFill>
          <a:schemeClr val="dk1">
            <a:lumMod val="50000"/>
            <a:lumOff val="50000"/>
          </a:schemeClr>
        </a:solidFill>
        <a:round/>
      </a:ln>
    </cs:spPr>
  </cs:seriesLine>
  <cs:title>
    <cs:lnRef idx="0"/>
    <cs:fillRef idx="0"/>
    <cs:effectRef idx="0"/>
    <cs:fontRef idx="minor">
      <a:schemeClr val="dk1">
        <a:lumMod val="75000"/>
        <a:lumOff val="25000"/>
      </a:schemeClr>
    </cs:fontRef>
    <cs:defRPr sz="1800" b="1" kern="1200" baseline="0"/>
  </cs:title>
  <cs:trendline>
    <cs:lnRef idx="0">
      <cs:styleClr val="auto"/>
    </cs:lnRef>
    <cs:fillRef idx="0"/>
    <cs:effectRef idx="0"/>
    <cs:fontRef idx="minor">
      <a:schemeClr val="dk1"/>
    </cs:fontRef>
    <cs:spPr>
      <a:ln w="19050" cap="rnd">
        <a:solidFill>
          <a:schemeClr val="phClr"/>
        </a:solidFill>
      </a:ln>
    </cs:spPr>
  </cs:trendline>
  <cs:trendlineLabel>
    <cs:lnRef idx="0"/>
    <cs:fillRef idx="0"/>
    <cs:effectRef idx="0"/>
    <cs:fontRef idx="minor">
      <a:schemeClr val="dk1">
        <a:lumMod val="75000"/>
        <a:lumOff val="25000"/>
      </a:schemeClr>
    </cs:fontRef>
    <cs:defRPr sz="900" kern="1200"/>
  </cs:trendlineLabel>
  <cs:upBar>
    <cs:lnRef idx="0"/>
    <cs:fillRef idx="0"/>
    <cs:effectRef idx="0"/>
    <cs:fontRef idx="minor">
      <a:schemeClr val="dk1"/>
    </cs:fontRef>
    <cs:spPr>
      <a:solidFill>
        <a:schemeClr val="lt1"/>
      </a:solidFill>
      <a:ln w="9525">
        <a:solidFill>
          <a:schemeClr val="dk1">
            <a:lumMod val="65000"/>
            <a:lumOff val="35000"/>
          </a:schemeClr>
        </a:solidFill>
      </a:ln>
    </cs:spPr>
  </cs:upBar>
  <cs:valueAxis>
    <cs:lnRef idx="0"/>
    <cs:fillRef idx="0"/>
    <cs:effectRef idx="0"/>
    <cs:fontRef idx="minor">
      <a:schemeClr val="dk1">
        <a:lumMod val="75000"/>
        <a:lumOff val="25000"/>
      </a:schemeClr>
    </cs:fontRef>
    <cs:spPr>
      <a:ln>
        <a:noFill/>
      </a:ln>
    </cs:spPr>
    <cs:defRPr sz="900" kern="1200"/>
  </cs:valueAxis>
  <cs:wall>
    <cs:lnRef idx="0"/>
    <cs:fillRef idx="0"/>
    <cs:effectRef idx="0"/>
    <cs:fontRef idx="minor">
      <a:schemeClr val="dk1"/>
    </cs:fontRef>
  </cs:wall>
</cs:chartStyle>
</file>

<file path=xl/charts/style14.xml><?xml version="1.0" encoding="utf-8"?>
<cs:chartStyle xmlns:cs="http://schemas.microsoft.com/office/drawing/2012/chartStyle" xmlns:a="http://schemas.openxmlformats.org/drawingml/2006/main" id="288">
  <cs:axisTitle>
    <cs:lnRef idx="0"/>
    <cs:fillRef idx="0"/>
    <cs:effectRef idx="0"/>
    <cs:fontRef idx="minor">
      <a:schemeClr val="dk1">
        <a:lumMod val="75000"/>
        <a:lumOff val="25000"/>
      </a:schemeClr>
    </cs:fontRef>
    <cs:defRPr sz="900" b="1" kern="1200"/>
  </cs:axisTitle>
  <cs:categoryAxis>
    <cs:lnRef idx="0"/>
    <cs:fillRef idx="0"/>
    <cs:effectRef idx="0"/>
    <cs:fontRef idx="minor">
      <a:schemeClr val="dk1">
        <a:lumMod val="75000"/>
        <a:lumOff val="25000"/>
      </a:schemeClr>
    </cs:fontRef>
    <cs:spPr>
      <a:ln w="19050" cap="flat" cmpd="sng" algn="ctr">
        <a:solidFill>
          <a:schemeClr val="dk1">
            <a:lumMod val="75000"/>
            <a:lumOff val="25000"/>
          </a:schemeClr>
        </a:solidFill>
        <a:round/>
      </a:ln>
    </cs:spPr>
    <cs:defRPr sz="900" kern="1200" cap="all" baseline="0"/>
  </cs:categoryAxis>
  <cs:chartArea>
    <cs:lnRef idx="0"/>
    <cs:fillRef idx="0"/>
    <cs:effectRef idx="0"/>
    <cs:fontRef idx="minor">
      <a:schemeClr val="dk1"/>
    </cs:fontRef>
    <cs:spPr>
      <a:gradFill flip="none" rotWithShape="1">
        <a:gsLst>
          <a:gs pos="0">
            <a:schemeClr val="lt1"/>
          </a:gs>
          <a:gs pos="39000">
            <a:schemeClr val="lt1"/>
          </a:gs>
          <a:gs pos="100000">
            <a:schemeClr val="lt1">
              <a:lumMod val="75000"/>
            </a:schemeClr>
          </a:gs>
        </a:gsLst>
        <a:path path="circle">
          <a:fillToRect l="50000" t="-80000" r="50000" b="180000"/>
        </a:path>
        <a:tileRect/>
      </a:gradFill>
      <a:ln w="9525" cap="flat" cmpd="sng" algn="ctr">
        <a:solidFill>
          <a:schemeClr val="dk1">
            <a:lumMod val="25000"/>
            <a:lumOff val="75000"/>
          </a:schemeClr>
        </a:solidFill>
        <a:round/>
      </a:ln>
    </cs:spPr>
    <cs:defRPr sz="900" kern="1200"/>
  </cs:chartArea>
  <cs:dataLabel>
    <cs:lnRef idx="0"/>
    <cs:fillRef idx="0"/>
    <cs:effectRef idx="0"/>
    <cs:fontRef idx="minor">
      <a:schemeClr val="dk1">
        <a:lumMod val="75000"/>
        <a:lumOff val="25000"/>
      </a:schemeClr>
    </cs:fontRef>
    <cs:defRPr sz="900" kern="1200"/>
  </cs:dataLabel>
  <cs:dataLabelCallout>
    <cs:lnRef idx="0"/>
    <cs:fillRef idx="0"/>
    <cs:effectRef idx="0"/>
    <cs:fontRef idx="minor">
      <a:schemeClr val="lt1"/>
    </cs:fontRef>
    <cs:spPr>
      <a:solidFill>
        <a:schemeClr val="dk1">
          <a:lumMod val="65000"/>
          <a:lumOff val="35000"/>
          <a:alpha val="75000"/>
        </a:schemeClr>
      </a:solidFill>
    </cs:spPr>
    <cs:defRPr sz="900" b="1" kern="1200"/>
    <cs:bodyPr rot="0" spcFirstLastPara="1" vertOverflow="clip" horzOverflow="clip" vert="horz" wrap="square" lIns="36576" tIns="18288" rIns="36576" bIns="18288" anchor="ctr" anchorCtr="1">
      <a:spAutoFit/>
    </cs:bodyPr>
  </cs:dataLabelCallout>
  <cs:dataPoint>
    <cs:lnRef idx="0">
      <cs:styleClr val="auto"/>
    </cs:lnRef>
    <cs:fillRef idx="0">
      <cs:styleClr val="auto"/>
    </cs:fillRef>
    <cs:effectRef idx="0"/>
    <cs:fontRef idx="minor">
      <a:schemeClr val="dk1"/>
    </cs:fontRef>
    <cs:spPr>
      <a:solidFill>
        <a:schemeClr val="phClr">
          <a:alpha val="85000"/>
        </a:schemeClr>
      </a:solidFill>
      <a:ln w="9525" cap="flat" cmpd="sng" algn="ctr">
        <a:solidFill>
          <a:schemeClr val="phClr">
            <a:lumMod val="75000"/>
          </a:schemeClr>
        </a:solidFill>
        <a:round/>
      </a:ln>
    </cs:spPr>
  </cs:dataPoint>
  <cs:dataPoint3D>
    <cs:lnRef idx="0">
      <cs:styleClr val="auto"/>
    </cs:lnRef>
    <cs:fillRef idx="0">
      <cs:styleClr val="auto"/>
    </cs:fillRef>
    <cs:effectRef idx="0">
      <cs:styleClr val="auto"/>
    </cs:effectRef>
    <cs:fontRef idx="minor">
      <a:schemeClr val="dk1"/>
    </cs:fontRef>
    <cs:spPr>
      <a:solidFill>
        <a:schemeClr val="phClr">
          <a:alpha val="85000"/>
        </a:schemeClr>
      </a:solidFill>
      <a:ln w="9525" cap="flat" cmpd="sng" algn="ctr">
        <a:solidFill>
          <a:schemeClr val="phClr">
            <a:lumMod val="75000"/>
          </a:schemeClr>
        </a:solidFill>
        <a:round/>
      </a:ln>
    </cs:spPr>
  </cs:dataPoint3D>
  <cs:dataPointLine>
    <cs:lnRef idx="0">
      <cs:styleClr val="auto"/>
    </cs:lnRef>
    <cs:fillRef idx="0"/>
    <cs:effectRef idx="0"/>
    <cs:fontRef idx="minor">
      <a:schemeClr val="dk1"/>
    </cs:fontRef>
    <cs:spPr>
      <a:ln w="31750" cap="rnd">
        <a:solidFill>
          <a:schemeClr val="phClr">
            <a:alpha val="85000"/>
          </a:schemeClr>
        </a:solidFill>
        <a:round/>
      </a:ln>
    </cs:spPr>
  </cs:dataPointLine>
  <cs:dataPointMarker>
    <cs:lnRef idx="0"/>
    <cs:fillRef idx="0">
      <cs:styleClr val="auto"/>
    </cs:fillRef>
    <cs:effectRef idx="0"/>
    <cs:fontRef idx="minor">
      <a:schemeClr val="dk1"/>
    </cs:fontRef>
    <cs:spPr>
      <a:solidFill>
        <a:schemeClr val="phClr">
          <a:alpha val="85000"/>
        </a:schemeClr>
      </a:solidFill>
    </cs:spPr>
  </cs:dataPointMarker>
  <cs:dataPointMarkerLayout symbol="circle" size="6"/>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dk1">
        <a:lumMod val="75000"/>
        <a:lumOff val="25000"/>
      </a:schemeClr>
    </cs:fontRef>
    <cs:spPr>
      <a:ln w="9525">
        <a:solidFill>
          <a:schemeClr val="dk1">
            <a:lumMod val="35000"/>
            <a:lumOff val="65000"/>
          </a:schemeClr>
        </a:solidFill>
      </a:ln>
    </cs:spPr>
    <cs:defRPr sz="900" kern="1200"/>
  </cs:dataTable>
  <cs:downBar>
    <cs:lnRef idx="0"/>
    <cs:fillRef idx="0"/>
    <cs:effectRef idx="0"/>
    <cs:fontRef idx="minor">
      <a:schemeClr val="dk1"/>
    </cs:fontRef>
    <cs:spPr>
      <a:solidFill>
        <a:schemeClr val="dk1">
          <a:lumMod val="50000"/>
          <a:lumOff val="50000"/>
        </a:schemeClr>
      </a:solidFill>
      <a:ln w="9525">
        <a:solidFill>
          <a:schemeClr val="dk1">
            <a:lumMod val="65000"/>
            <a:lumOff val="35000"/>
          </a:schemeClr>
        </a:solidFill>
      </a:ln>
    </cs:spPr>
  </cs:downBar>
  <cs:dropLine>
    <cs:lnRef idx="0"/>
    <cs:fillRef idx="0"/>
    <cs:effectRef idx="0"/>
    <cs:fontRef idx="minor">
      <a:schemeClr val="dk1"/>
    </cs:fontRef>
    <cs:spPr>
      <a:ln w="9525">
        <a:solidFill>
          <a:schemeClr val="dk1">
            <a:lumMod val="35000"/>
            <a:lumOff val="65000"/>
          </a:schemeClr>
        </a:solidFill>
        <a:prstDash val="dash"/>
      </a:ln>
    </cs:spPr>
  </cs:dropLine>
  <cs:errorBar>
    <cs:lnRef idx="0"/>
    <cs:fillRef idx="0"/>
    <cs:effectRef idx="0"/>
    <cs:fontRef idx="minor">
      <a:schemeClr val="dk1"/>
    </cs:fontRef>
    <cs:spPr>
      <a:ln w="9525">
        <a:solidFill>
          <a:schemeClr val="dk1">
            <a:lumMod val="65000"/>
            <a:lumOff val="35000"/>
          </a:schemeClr>
        </a:solidFill>
        <a:round/>
      </a:ln>
    </cs:spPr>
  </cs:errorBar>
  <cs:floor>
    <cs:lnRef idx="0"/>
    <cs:fillRef idx="0"/>
    <cs:effectRef idx="0"/>
    <cs:fontRef idx="minor">
      <a:schemeClr val="dk1"/>
    </cs:fontRef>
    <cs:spPr>
      <a:solidFill>
        <a:schemeClr val="lt1">
          <a:lumMod val="95000"/>
        </a:schemeClr>
      </a:solidFill>
      <a:sp3d/>
    </cs:spPr>
  </cs:floor>
  <cs:gridlineMajor>
    <cs:lnRef idx="0"/>
    <cs:fillRef idx="0"/>
    <cs:effectRef idx="0"/>
    <cs:fontRef idx="minor">
      <a:schemeClr val="dk1"/>
    </cs:fontRef>
    <cs:spPr>
      <a:ln w="9525" cap="flat" cmpd="sng" algn="ctr">
        <a:solidFill>
          <a:schemeClr val="dk1">
            <a:lumMod val="15000"/>
            <a:lumOff val="85000"/>
          </a:schemeClr>
        </a:solidFill>
        <a:round/>
      </a:ln>
    </cs:spPr>
  </cs:gridlineMajor>
  <cs:gridlineMinor>
    <cs:lnRef idx="0"/>
    <cs:fillRef idx="0"/>
    <cs:effectRef idx="0"/>
    <cs:fontRef idx="minor">
      <a:schemeClr val="dk1"/>
    </cs:fontRef>
    <cs:spPr>
      <a:ln w="9525" cap="flat" cmpd="sng" algn="ctr">
        <a:solidFill>
          <a:schemeClr val="dk1">
            <a:lumMod val="5000"/>
            <a:lumOff val="95000"/>
          </a:schemeClr>
        </a:solidFill>
        <a:round/>
      </a:ln>
    </cs:spPr>
  </cs:gridlineMinor>
  <cs:hiLoLine>
    <cs:lnRef idx="0"/>
    <cs:fillRef idx="0"/>
    <cs:effectRef idx="0"/>
    <cs:fontRef idx="minor">
      <a:schemeClr val="dk1"/>
    </cs:fontRef>
    <cs:spPr>
      <a:ln w="9525">
        <a:solidFill>
          <a:schemeClr val="dk1">
            <a:lumMod val="35000"/>
            <a:lumOff val="65000"/>
          </a:schemeClr>
        </a:solidFill>
        <a:prstDash val="dash"/>
      </a:ln>
    </cs:spPr>
  </cs:hiLoLine>
  <cs:leaderLine>
    <cs:lnRef idx="0"/>
    <cs:fillRef idx="0"/>
    <cs:effectRef idx="0"/>
    <cs:fontRef idx="minor">
      <a:schemeClr val="dk1"/>
    </cs:fontRef>
    <cs:spPr>
      <a:ln w="9525">
        <a:solidFill>
          <a:schemeClr val="dk1">
            <a:lumMod val="50000"/>
            <a:lumOff val="50000"/>
          </a:schemeClr>
        </a:solidFill>
      </a:ln>
    </cs:spPr>
  </cs:leaderLine>
  <cs:legend>
    <cs:lnRef idx="0"/>
    <cs:fillRef idx="0"/>
    <cs:effectRef idx="0"/>
    <cs:fontRef idx="minor">
      <a:schemeClr val="dk1">
        <a:lumMod val="75000"/>
        <a:lumOff val="25000"/>
      </a:schemeClr>
    </cs:fontRef>
    <cs:spPr>
      <a:solidFill>
        <a:schemeClr val="lt1">
          <a:lumMod val="95000"/>
          <a:alpha val="39000"/>
        </a:schemeClr>
      </a:solidFill>
    </cs:spPr>
    <cs:defRPr sz="900" kern="1200"/>
  </cs:legend>
  <cs:plotArea>
    <cs:lnRef idx="0"/>
    <cs:fillRef idx="0"/>
    <cs:effectRef idx="0"/>
    <cs:fontRef idx="minor">
      <a:schemeClr val="dk1"/>
    </cs:fontRef>
  </cs:plotArea>
  <cs:plotArea3D>
    <cs:lnRef idx="0"/>
    <cs:fillRef idx="0"/>
    <cs:effectRef idx="0"/>
    <cs:fontRef idx="minor">
      <a:schemeClr val="dk1"/>
    </cs:fontRef>
  </cs:plotArea3D>
  <cs:seriesAxis>
    <cs:lnRef idx="0"/>
    <cs:fillRef idx="0"/>
    <cs:effectRef idx="0"/>
    <cs:fontRef idx="minor">
      <a:schemeClr val="dk1">
        <a:lumMod val="75000"/>
        <a:lumOff val="25000"/>
      </a:schemeClr>
    </cs:fontRef>
    <cs:spPr/>
    <cs:defRPr sz="900" kern="1200"/>
  </cs:seriesAxis>
  <cs:seriesLine>
    <cs:lnRef idx="0"/>
    <cs:fillRef idx="0"/>
    <cs:effectRef idx="0"/>
    <cs:fontRef idx="minor">
      <a:schemeClr val="dk1"/>
    </cs:fontRef>
    <cs:spPr>
      <a:ln w="9525">
        <a:solidFill>
          <a:schemeClr val="dk1">
            <a:lumMod val="50000"/>
            <a:lumOff val="50000"/>
          </a:schemeClr>
        </a:solidFill>
        <a:round/>
      </a:ln>
    </cs:spPr>
  </cs:seriesLine>
  <cs:title>
    <cs:lnRef idx="0"/>
    <cs:fillRef idx="0"/>
    <cs:effectRef idx="0"/>
    <cs:fontRef idx="minor">
      <a:schemeClr val="dk1">
        <a:lumMod val="75000"/>
        <a:lumOff val="25000"/>
      </a:schemeClr>
    </cs:fontRef>
    <cs:defRPr sz="1800" b="1" kern="1200" baseline="0"/>
  </cs:title>
  <cs:trendline>
    <cs:lnRef idx="0">
      <cs:styleClr val="auto"/>
    </cs:lnRef>
    <cs:fillRef idx="0"/>
    <cs:effectRef idx="0"/>
    <cs:fontRef idx="minor">
      <a:schemeClr val="dk1"/>
    </cs:fontRef>
    <cs:spPr>
      <a:ln w="19050" cap="rnd">
        <a:solidFill>
          <a:schemeClr val="phClr"/>
        </a:solidFill>
      </a:ln>
    </cs:spPr>
  </cs:trendline>
  <cs:trendlineLabel>
    <cs:lnRef idx="0"/>
    <cs:fillRef idx="0"/>
    <cs:effectRef idx="0"/>
    <cs:fontRef idx="minor">
      <a:schemeClr val="dk1">
        <a:lumMod val="75000"/>
        <a:lumOff val="25000"/>
      </a:schemeClr>
    </cs:fontRef>
    <cs:defRPr sz="900" kern="1200"/>
  </cs:trendlineLabel>
  <cs:upBar>
    <cs:lnRef idx="0"/>
    <cs:fillRef idx="0"/>
    <cs:effectRef idx="0"/>
    <cs:fontRef idx="minor">
      <a:schemeClr val="dk1"/>
    </cs:fontRef>
    <cs:spPr>
      <a:solidFill>
        <a:schemeClr val="lt1"/>
      </a:solidFill>
      <a:ln w="9525">
        <a:solidFill>
          <a:schemeClr val="dk1">
            <a:lumMod val="65000"/>
            <a:lumOff val="35000"/>
          </a:schemeClr>
        </a:solidFill>
      </a:ln>
    </cs:spPr>
  </cs:upBar>
  <cs:valueAxis>
    <cs:lnRef idx="0"/>
    <cs:fillRef idx="0"/>
    <cs:effectRef idx="0"/>
    <cs:fontRef idx="minor">
      <a:schemeClr val="dk1">
        <a:lumMod val="75000"/>
        <a:lumOff val="25000"/>
      </a:schemeClr>
    </cs:fontRef>
    <cs:spPr>
      <a:ln>
        <a:noFill/>
      </a:ln>
    </cs:spPr>
    <cs:defRPr sz="900" kern="1200"/>
  </cs:valueAxis>
  <cs:wall>
    <cs:lnRef idx="0"/>
    <cs:fillRef idx="0"/>
    <cs:effectRef idx="0"/>
    <cs:fontRef idx="minor">
      <a:schemeClr val="dk1"/>
    </cs:fontRef>
  </cs:wall>
</cs:chartStyle>
</file>

<file path=xl/charts/style15.xml><?xml version="1.0" encoding="utf-8"?>
<cs:chartStyle xmlns:cs="http://schemas.microsoft.com/office/drawing/2012/chartStyle" xmlns:a="http://schemas.openxmlformats.org/drawingml/2006/main" id="288">
  <cs:axisTitle>
    <cs:lnRef idx="0"/>
    <cs:fillRef idx="0"/>
    <cs:effectRef idx="0"/>
    <cs:fontRef idx="minor">
      <a:schemeClr val="dk1">
        <a:lumMod val="75000"/>
        <a:lumOff val="25000"/>
      </a:schemeClr>
    </cs:fontRef>
    <cs:defRPr sz="900" b="1" kern="1200"/>
  </cs:axisTitle>
  <cs:categoryAxis>
    <cs:lnRef idx="0"/>
    <cs:fillRef idx="0"/>
    <cs:effectRef idx="0"/>
    <cs:fontRef idx="minor">
      <a:schemeClr val="dk1">
        <a:lumMod val="75000"/>
        <a:lumOff val="25000"/>
      </a:schemeClr>
    </cs:fontRef>
    <cs:spPr>
      <a:ln w="19050" cap="flat" cmpd="sng" algn="ctr">
        <a:solidFill>
          <a:schemeClr val="dk1">
            <a:lumMod val="75000"/>
            <a:lumOff val="25000"/>
          </a:schemeClr>
        </a:solidFill>
        <a:round/>
      </a:ln>
    </cs:spPr>
    <cs:defRPr sz="900" kern="1200" cap="all" baseline="0"/>
  </cs:categoryAxis>
  <cs:chartArea>
    <cs:lnRef idx="0"/>
    <cs:fillRef idx="0"/>
    <cs:effectRef idx="0"/>
    <cs:fontRef idx="minor">
      <a:schemeClr val="dk1"/>
    </cs:fontRef>
    <cs:spPr>
      <a:gradFill flip="none" rotWithShape="1">
        <a:gsLst>
          <a:gs pos="0">
            <a:schemeClr val="lt1"/>
          </a:gs>
          <a:gs pos="39000">
            <a:schemeClr val="lt1"/>
          </a:gs>
          <a:gs pos="100000">
            <a:schemeClr val="lt1">
              <a:lumMod val="75000"/>
            </a:schemeClr>
          </a:gs>
        </a:gsLst>
        <a:path path="circle">
          <a:fillToRect l="50000" t="-80000" r="50000" b="180000"/>
        </a:path>
        <a:tileRect/>
      </a:gradFill>
      <a:ln w="9525" cap="flat" cmpd="sng" algn="ctr">
        <a:solidFill>
          <a:schemeClr val="dk1">
            <a:lumMod val="25000"/>
            <a:lumOff val="75000"/>
          </a:schemeClr>
        </a:solidFill>
        <a:round/>
      </a:ln>
    </cs:spPr>
    <cs:defRPr sz="900" kern="1200"/>
  </cs:chartArea>
  <cs:dataLabel>
    <cs:lnRef idx="0"/>
    <cs:fillRef idx="0"/>
    <cs:effectRef idx="0"/>
    <cs:fontRef idx="minor">
      <a:schemeClr val="dk1">
        <a:lumMod val="75000"/>
        <a:lumOff val="25000"/>
      </a:schemeClr>
    </cs:fontRef>
    <cs:defRPr sz="900" kern="1200"/>
  </cs:dataLabel>
  <cs:dataLabelCallout>
    <cs:lnRef idx="0"/>
    <cs:fillRef idx="0"/>
    <cs:effectRef idx="0"/>
    <cs:fontRef idx="minor">
      <a:schemeClr val="lt1"/>
    </cs:fontRef>
    <cs:spPr>
      <a:solidFill>
        <a:schemeClr val="dk1">
          <a:lumMod val="65000"/>
          <a:lumOff val="35000"/>
          <a:alpha val="75000"/>
        </a:schemeClr>
      </a:solidFill>
    </cs:spPr>
    <cs:defRPr sz="900" b="1" kern="1200"/>
    <cs:bodyPr rot="0" spcFirstLastPara="1" vertOverflow="clip" horzOverflow="clip" vert="horz" wrap="square" lIns="36576" tIns="18288" rIns="36576" bIns="18288" anchor="ctr" anchorCtr="1">
      <a:spAutoFit/>
    </cs:bodyPr>
  </cs:dataLabelCallout>
  <cs:dataPoint>
    <cs:lnRef idx="0">
      <cs:styleClr val="auto"/>
    </cs:lnRef>
    <cs:fillRef idx="0">
      <cs:styleClr val="auto"/>
    </cs:fillRef>
    <cs:effectRef idx="0"/>
    <cs:fontRef idx="minor">
      <a:schemeClr val="dk1"/>
    </cs:fontRef>
    <cs:spPr>
      <a:solidFill>
        <a:schemeClr val="phClr">
          <a:alpha val="85000"/>
        </a:schemeClr>
      </a:solidFill>
      <a:ln w="9525" cap="flat" cmpd="sng" algn="ctr">
        <a:solidFill>
          <a:schemeClr val="phClr">
            <a:lumMod val="75000"/>
          </a:schemeClr>
        </a:solidFill>
        <a:round/>
      </a:ln>
    </cs:spPr>
  </cs:dataPoint>
  <cs:dataPoint3D>
    <cs:lnRef idx="0">
      <cs:styleClr val="auto"/>
    </cs:lnRef>
    <cs:fillRef idx="0">
      <cs:styleClr val="auto"/>
    </cs:fillRef>
    <cs:effectRef idx="0">
      <cs:styleClr val="auto"/>
    </cs:effectRef>
    <cs:fontRef idx="minor">
      <a:schemeClr val="dk1"/>
    </cs:fontRef>
    <cs:spPr>
      <a:solidFill>
        <a:schemeClr val="phClr">
          <a:alpha val="85000"/>
        </a:schemeClr>
      </a:solidFill>
      <a:ln w="9525" cap="flat" cmpd="sng" algn="ctr">
        <a:solidFill>
          <a:schemeClr val="phClr">
            <a:lumMod val="75000"/>
          </a:schemeClr>
        </a:solidFill>
        <a:round/>
      </a:ln>
    </cs:spPr>
  </cs:dataPoint3D>
  <cs:dataPointLine>
    <cs:lnRef idx="0">
      <cs:styleClr val="auto"/>
    </cs:lnRef>
    <cs:fillRef idx="0"/>
    <cs:effectRef idx="0"/>
    <cs:fontRef idx="minor">
      <a:schemeClr val="dk1"/>
    </cs:fontRef>
    <cs:spPr>
      <a:ln w="31750" cap="rnd">
        <a:solidFill>
          <a:schemeClr val="phClr">
            <a:alpha val="85000"/>
          </a:schemeClr>
        </a:solidFill>
        <a:round/>
      </a:ln>
    </cs:spPr>
  </cs:dataPointLine>
  <cs:dataPointMarker>
    <cs:lnRef idx="0"/>
    <cs:fillRef idx="0">
      <cs:styleClr val="auto"/>
    </cs:fillRef>
    <cs:effectRef idx="0"/>
    <cs:fontRef idx="minor">
      <a:schemeClr val="dk1"/>
    </cs:fontRef>
    <cs:spPr>
      <a:solidFill>
        <a:schemeClr val="phClr">
          <a:alpha val="85000"/>
        </a:schemeClr>
      </a:solidFill>
    </cs:spPr>
  </cs:dataPointMarker>
  <cs:dataPointMarkerLayout symbol="circle" size="6"/>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dk1">
        <a:lumMod val="75000"/>
        <a:lumOff val="25000"/>
      </a:schemeClr>
    </cs:fontRef>
    <cs:spPr>
      <a:ln w="9525">
        <a:solidFill>
          <a:schemeClr val="dk1">
            <a:lumMod val="35000"/>
            <a:lumOff val="65000"/>
          </a:schemeClr>
        </a:solidFill>
      </a:ln>
    </cs:spPr>
    <cs:defRPr sz="900" kern="1200"/>
  </cs:dataTable>
  <cs:downBar>
    <cs:lnRef idx="0"/>
    <cs:fillRef idx="0"/>
    <cs:effectRef idx="0"/>
    <cs:fontRef idx="minor">
      <a:schemeClr val="dk1"/>
    </cs:fontRef>
    <cs:spPr>
      <a:solidFill>
        <a:schemeClr val="dk1">
          <a:lumMod val="50000"/>
          <a:lumOff val="50000"/>
        </a:schemeClr>
      </a:solidFill>
      <a:ln w="9525">
        <a:solidFill>
          <a:schemeClr val="dk1">
            <a:lumMod val="65000"/>
            <a:lumOff val="35000"/>
          </a:schemeClr>
        </a:solidFill>
      </a:ln>
    </cs:spPr>
  </cs:downBar>
  <cs:dropLine>
    <cs:lnRef idx="0"/>
    <cs:fillRef idx="0"/>
    <cs:effectRef idx="0"/>
    <cs:fontRef idx="minor">
      <a:schemeClr val="dk1"/>
    </cs:fontRef>
    <cs:spPr>
      <a:ln w="9525">
        <a:solidFill>
          <a:schemeClr val="dk1">
            <a:lumMod val="35000"/>
            <a:lumOff val="65000"/>
          </a:schemeClr>
        </a:solidFill>
        <a:prstDash val="dash"/>
      </a:ln>
    </cs:spPr>
  </cs:dropLine>
  <cs:errorBar>
    <cs:lnRef idx="0"/>
    <cs:fillRef idx="0"/>
    <cs:effectRef idx="0"/>
    <cs:fontRef idx="minor">
      <a:schemeClr val="dk1"/>
    </cs:fontRef>
    <cs:spPr>
      <a:ln w="9525">
        <a:solidFill>
          <a:schemeClr val="dk1">
            <a:lumMod val="65000"/>
            <a:lumOff val="35000"/>
          </a:schemeClr>
        </a:solidFill>
        <a:round/>
      </a:ln>
    </cs:spPr>
  </cs:errorBar>
  <cs:floor>
    <cs:lnRef idx="0"/>
    <cs:fillRef idx="0"/>
    <cs:effectRef idx="0"/>
    <cs:fontRef idx="minor">
      <a:schemeClr val="dk1"/>
    </cs:fontRef>
    <cs:spPr>
      <a:solidFill>
        <a:schemeClr val="lt1">
          <a:lumMod val="95000"/>
        </a:schemeClr>
      </a:solidFill>
      <a:sp3d/>
    </cs:spPr>
  </cs:floor>
  <cs:gridlineMajor>
    <cs:lnRef idx="0"/>
    <cs:fillRef idx="0"/>
    <cs:effectRef idx="0"/>
    <cs:fontRef idx="minor">
      <a:schemeClr val="dk1"/>
    </cs:fontRef>
    <cs:spPr>
      <a:ln w="9525" cap="flat" cmpd="sng" algn="ctr">
        <a:solidFill>
          <a:schemeClr val="dk1">
            <a:lumMod val="15000"/>
            <a:lumOff val="85000"/>
          </a:schemeClr>
        </a:solidFill>
        <a:round/>
      </a:ln>
    </cs:spPr>
  </cs:gridlineMajor>
  <cs:gridlineMinor>
    <cs:lnRef idx="0"/>
    <cs:fillRef idx="0"/>
    <cs:effectRef idx="0"/>
    <cs:fontRef idx="minor">
      <a:schemeClr val="dk1"/>
    </cs:fontRef>
    <cs:spPr>
      <a:ln w="9525" cap="flat" cmpd="sng" algn="ctr">
        <a:solidFill>
          <a:schemeClr val="dk1">
            <a:lumMod val="5000"/>
            <a:lumOff val="95000"/>
          </a:schemeClr>
        </a:solidFill>
        <a:round/>
      </a:ln>
    </cs:spPr>
  </cs:gridlineMinor>
  <cs:hiLoLine>
    <cs:lnRef idx="0"/>
    <cs:fillRef idx="0"/>
    <cs:effectRef idx="0"/>
    <cs:fontRef idx="minor">
      <a:schemeClr val="dk1"/>
    </cs:fontRef>
    <cs:spPr>
      <a:ln w="9525">
        <a:solidFill>
          <a:schemeClr val="dk1">
            <a:lumMod val="35000"/>
            <a:lumOff val="65000"/>
          </a:schemeClr>
        </a:solidFill>
        <a:prstDash val="dash"/>
      </a:ln>
    </cs:spPr>
  </cs:hiLoLine>
  <cs:leaderLine>
    <cs:lnRef idx="0"/>
    <cs:fillRef idx="0"/>
    <cs:effectRef idx="0"/>
    <cs:fontRef idx="minor">
      <a:schemeClr val="dk1"/>
    </cs:fontRef>
    <cs:spPr>
      <a:ln w="9525">
        <a:solidFill>
          <a:schemeClr val="dk1">
            <a:lumMod val="50000"/>
            <a:lumOff val="50000"/>
          </a:schemeClr>
        </a:solidFill>
      </a:ln>
    </cs:spPr>
  </cs:leaderLine>
  <cs:legend>
    <cs:lnRef idx="0"/>
    <cs:fillRef idx="0"/>
    <cs:effectRef idx="0"/>
    <cs:fontRef idx="minor">
      <a:schemeClr val="dk1">
        <a:lumMod val="75000"/>
        <a:lumOff val="25000"/>
      </a:schemeClr>
    </cs:fontRef>
    <cs:spPr>
      <a:solidFill>
        <a:schemeClr val="lt1">
          <a:lumMod val="95000"/>
          <a:alpha val="39000"/>
        </a:schemeClr>
      </a:solidFill>
    </cs:spPr>
    <cs:defRPr sz="900" kern="1200"/>
  </cs:legend>
  <cs:plotArea>
    <cs:lnRef idx="0"/>
    <cs:fillRef idx="0"/>
    <cs:effectRef idx="0"/>
    <cs:fontRef idx="minor">
      <a:schemeClr val="dk1"/>
    </cs:fontRef>
  </cs:plotArea>
  <cs:plotArea3D>
    <cs:lnRef idx="0"/>
    <cs:fillRef idx="0"/>
    <cs:effectRef idx="0"/>
    <cs:fontRef idx="minor">
      <a:schemeClr val="dk1"/>
    </cs:fontRef>
  </cs:plotArea3D>
  <cs:seriesAxis>
    <cs:lnRef idx="0"/>
    <cs:fillRef idx="0"/>
    <cs:effectRef idx="0"/>
    <cs:fontRef idx="minor">
      <a:schemeClr val="dk1">
        <a:lumMod val="75000"/>
        <a:lumOff val="25000"/>
      </a:schemeClr>
    </cs:fontRef>
    <cs:spPr/>
    <cs:defRPr sz="900" kern="1200"/>
  </cs:seriesAxis>
  <cs:seriesLine>
    <cs:lnRef idx="0"/>
    <cs:fillRef idx="0"/>
    <cs:effectRef idx="0"/>
    <cs:fontRef idx="minor">
      <a:schemeClr val="dk1"/>
    </cs:fontRef>
    <cs:spPr>
      <a:ln w="9525">
        <a:solidFill>
          <a:schemeClr val="dk1">
            <a:lumMod val="50000"/>
            <a:lumOff val="50000"/>
          </a:schemeClr>
        </a:solidFill>
        <a:round/>
      </a:ln>
    </cs:spPr>
  </cs:seriesLine>
  <cs:title>
    <cs:lnRef idx="0"/>
    <cs:fillRef idx="0"/>
    <cs:effectRef idx="0"/>
    <cs:fontRef idx="minor">
      <a:schemeClr val="dk1">
        <a:lumMod val="75000"/>
        <a:lumOff val="25000"/>
      </a:schemeClr>
    </cs:fontRef>
    <cs:defRPr sz="1800" b="1" kern="1200" baseline="0"/>
  </cs:title>
  <cs:trendline>
    <cs:lnRef idx="0">
      <cs:styleClr val="auto"/>
    </cs:lnRef>
    <cs:fillRef idx="0"/>
    <cs:effectRef idx="0"/>
    <cs:fontRef idx="minor">
      <a:schemeClr val="dk1"/>
    </cs:fontRef>
    <cs:spPr>
      <a:ln w="19050" cap="rnd">
        <a:solidFill>
          <a:schemeClr val="phClr"/>
        </a:solidFill>
      </a:ln>
    </cs:spPr>
  </cs:trendline>
  <cs:trendlineLabel>
    <cs:lnRef idx="0"/>
    <cs:fillRef idx="0"/>
    <cs:effectRef idx="0"/>
    <cs:fontRef idx="minor">
      <a:schemeClr val="dk1">
        <a:lumMod val="75000"/>
        <a:lumOff val="25000"/>
      </a:schemeClr>
    </cs:fontRef>
    <cs:defRPr sz="900" kern="1200"/>
  </cs:trendlineLabel>
  <cs:upBar>
    <cs:lnRef idx="0"/>
    <cs:fillRef idx="0"/>
    <cs:effectRef idx="0"/>
    <cs:fontRef idx="minor">
      <a:schemeClr val="dk1"/>
    </cs:fontRef>
    <cs:spPr>
      <a:solidFill>
        <a:schemeClr val="lt1"/>
      </a:solidFill>
      <a:ln w="9525">
        <a:solidFill>
          <a:schemeClr val="dk1">
            <a:lumMod val="65000"/>
            <a:lumOff val="35000"/>
          </a:schemeClr>
        </a:solidFill>
      </a:ln>
    </cs:spPr>
  </cs:upBar>
  <cs:valueAxis>
    <cs:lnRef idx="0"/>
    <cs:fillRef idx="0"/>
    <cs:effectRef idx="0"/>
    <cs:fontRef idx="minor">
      <a:schemeClr val="dk1">
        <a:lumMod val="75000"/>
        <a:lumOff val="25000"/>
      </a:schemeClr>
    </cs:fontRef>
    <cs:spPr>
      <a:ln>
        <a:noFill/>
      </a:ln>
    </cs:spPr>
    <cs:defRPr sz="900" kern="1200"/>
  </cs:valueAxis>
  <cs:wall>
    <cs:lnRef idx="0"/>
    <cs:fillRef idx="0"/>
    <cs:effectRef idx="0"/>
    <cs:fontRef idx="minor">
      <a:schemeClr val="dk1"/>
    </cs:fontRef>
  </cs:wall>
</cs:chartStyle>
</file>

<file path=xl/charts/style16.xml><?xml version="1.0" encoding="utf-8"?>
<cs:chartStyle xmlns:cs="http://schemas.microsoft.com/office/drawing/2012/chartStyle" xmlns:a="http://schemas.openxmlformats.org/drawingml/2006/main" id="288">
  <cs:axisTitle>
    <cs:lnRef idx="0"/>
    <cs:fillRef idx="0"/>
    <cs:effectRef idx="0"/>
    <cs:fontRef idx="minor">
      <a:schemeClr val="dk1">
        <a:lumMod val="75000"/>
        <a:lumOff val="25000"/>
      </a:schemeClr>
    </cs:fontRef>
    <cs:defRPr sz="900" b="1" kern="1200"/>
  </cs:axisTitle>
  <cs:categoryAxis>
    <cs:lnRef idx="0"/>
    <cs:fillRef idx="0"/>
    <cs:effectRef idx="0"/>
    <cs:fontRef idx="minor">
      <a:schemeClr val="dk1">
        <a:lumMod val="75000"/>
        <a:lumOff val="25000"/>
      </a:schemeClr>
    </cs:fontRef>
    <cs:spPr>
      <a:ln w="19050" cap="flat" cmpd="sng" algn="ctr">
        <a:solidFill>
          <a:schemeClr val="dk1">
            <a:lumMod val="75000"/>
            <a:lumOff val="25000"/>
          </a:schemeClr>
        </a:solidFill>
        <a:round/>
      </a:ln>
    </cs:spPr>
    <cs:defRPr sz="900" kern="1200" cap="all" baseline="0"/>
  </cs:categoryAxis>
  <cs:chartArea>
    <cs:lnRef idx="0"/>
    <cs:fillRef idx="0"/>
    <cs:effectRef idx="0"/>
    <cs:fontRef idx="minor">
      <a:schemeClr val="dk1"/>
    </cs:fontRef>
    <cs:spPr>
      <a:gradFill flip="none" rotWithShape="1">
        <a:gsLst>
          <a:gs pos="0">
            <a:schemeClr val="lt1"/>
          </a:gs>
          <a:gs pos="39000">
            <a:schemeClr val="lt1"/>
          </a:gs>
          <a:gs pos="100000">
            <a:schemeClr val="lt1">
              <a:lumMod val="75000"/>
            </a:schemeClr>
          </a:gs>
        </a:gsLst>
        <a:path path="circle">
          <a:fillToRect l="50000" t="-80000" r="50000" b="180000"/>
        </a:path>
        <a:tileRect/>
      </a:gradFill>
      <a:ln w="9525" cap="flat" cmpd="sng" algn="ctr">
        <a:solidFill>
          <a:schemeClr val="dk1">
            <a:lumMod val="25000"/>
            <a:lumOff val="75000"/>
          </a:schemeClr>
        </a:solidFill>
        <a:round/>
      </a:ln>
    </cs:spPr>
    <cs:defRPr sz="900" kern="1200"/>
  </cs:chartArea>
  <cs:dataLabel>
    <cs:lnRef idx="0"/>
    <cs:fillRef idx="0"/>
    <cs:effectRef idx="0"/>
    <cs:fontRef idx="minor">
      <a:schemeClr val="dk1">
        <a:lumMod val="75000"/>
        <a:lumOff val="25000"/>
      </a:schemeClr>
    </cs:fontRef>
    <cs:defRPr sz="900" kern="1200"/>
  </cs:dataLabel>
  <cs:dataLabelCallout>
    <cs:lnRef idx="0"/>
    <cs:fillRef idx="0"/>
    <cs:effectRef idx="0"/>
    <cs:fontRef idx="minor">
      <a:schemeClr val="lt1"/>
    </cs:fontRef>
    <cs:spPr>
      <a:solidFill>
        <a:schemeClr val="dk1">
          <a:lumMod val="65000"/>
          <a:lumOff val="35000"/>
          <a:alpha val="75000"/>
        </a:schemeClr>
      </a:solidFill>
    </cs:spPr>
    <cs:defRPr sz="900" b="1" kern="1200"/>
    <cs:bodyPr rot="0" spcFirstLastPara="1" vertOverflow="clip" horzOverflow="clip" vert="horz" wrap="square" lIns="36576" tIns="18288" rIns="36576" bIns="18288" anchor="ctr" anchorCtr="1">
      <a:spAutoFit/>
    </cs:bodyPr>
  </cs:dataLabelCallout>
  <cs:dataPoint>
    <cs:lnRef idx="0">
      <cs:styleClr val="auto"/>
    </cs:lnRef>
    <cs:fillRef idx="0">
      <cs:styleClr val="auto"/>
    </cs:fillRef>
    <cs:effectRef idx="0"/>
    <cs:fontRef idx="minor">
      <a:schemeClr val="dk1"/>
    </cs:fontRef>
    <cs:spPr>
      <a:solidFill>
        <a:schemeClr val="phClr">
          <a:alpha val="85000"/>
        </a:schemeClr>
      </a:solidFill>
      <a:ln w="9525" cap="flat" cmpd="sng" algn="ctr">
        <a:solidFill>
          <a:schemeClr val="phClr">
            <a:lumMod val="75000"/>
          </a:schemeClr>
        </a:solidFill>
        <a:round/>
      </a:ln>
    </cs:spPr>
  </cs:dataPoint>
  <cs:dataPoint3D>
    <cs:lnRef idx="0">
      <cs:styleClr val="auto"/>
    </cs:lnRef>
    <cs:fillRef idx="0">
      <cs:styleClr val="auto"/>
    </cs:fillRef>
    <cs:effectRef idx="0">
      <cs:styleClr val="auto"/>
    </cs:effectRef>
    <cs:fontRef idx="minor">
      <a:schemeClr val="dk1"/>
    </cs:fontRef>
    <cs:spPr>
      <a:solidFill>
        <a:schemeClr val="phClr">
          <a:alpha val="85000"/>
        </a:schemeClr>
      </a:solidFill>
      <a:ln w="9525" cap="flat" cmpd="sng" algn="ctr">
        <a:solidFill>
          <a:schemeClr val="phClr">
            <a:lumMod val="75000"/>
          </a:schemeClr>
        </a:solidFill>
        <a:round/>
      </a:ln>
    </cs:spPr>
  </cs:dataPoint3D>
  <cs:dataPointLine>
    <cs:lnRef idx="0">
      <cs:styleClr val="auto"/>
    </cs:lnRef>
    <cs:fillRef idx="0"/>
    <cs:effectRef idx="0"/>
    <cs:fontRef idx="minor">
      <a:schemeClr val="dk1"/>
    </cs:fontRef>
    <cs:spPr>
      <a:ln w="31750" cap="rnd">
        <a:solidFill>
          <a:schemeClr val="phClr">
            <a:alpha val="85000"/>
          </a:schemeClr>
        </a:solidFill>
        <a:round/>
      </a:ln>
    </cs:spPr>
  </cs:dataPointLine>
  <cs:dataPointMarker>
    <cs:lnRef idx="0"/>
    <cs:fillRef idx="0">
      <cs:styleClr val="auto"/>
    </cs:fillRef>
    <cs:effectRef idx="0"/>
    <cs:fontRef idx="minor">
      <a:schemeClr val="dk1"/>
    </cs:fontRef>
    <cs:spPr>
      <a:solidFill>
        <a:schemeClr val="phClr">
          <a:alpha val="85000"/>
        </a:schemeClr>
      </a:solidFill>
    </cs:spPr>
  </cs:dataPointMarker>
  <cs:dataPointMarkerLayout symbol="circle" size="6"/>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dk1">
        <a:lumMod val="75000"/>
        <a:lumOff val="25000"/>
      </a:schemeClr>
    </cs:fontRef>
    <cs:spPr>
      <a:ln w="9525">
        <a:solidFill>
          <a:schemeClr val="dk1">
            <a:lumMod val="35000"/>
            <a:lumOff val="65000"/>
          </a:schemeClr>
        </a:solidFill>
      </a:ln>
    </cs:spPr>
    <cs:defRPr sz="900" kern="1200"/>
  </cs:dataTable>
  <cs:downBar>
    <cs:lnRef idx="0"/>
    <cs:fillRef idx="0"/>
    <cs:effectRef idx="0"/>
    <cs:fontRef idx="minor">
      <a:schemeClr val="dk1"/>
    </cs:fontRef>
    <cs:spPr>
      <a:solidFill>
        <a:schemeClr val="dk1">
          <a:lumMod val="50000"/>
          <a:lumOff val="50000"/>
        </a:schemeClr>
      </a:solidFill>
      <a:ln w="9525">
        <a:solidFill>
          <a:schemeClr val="dk1">
            <a:lumMod val="65000"/>
            <a:lumOff val="35000"/>
          </a:schemeClr>
        </a:solidFill>
      </a:ln>
    </cs:spPr>
  </cs:downBar>
  <cs:dropLine>
    <cs:lnRef idx="0"/>
    <cs:fillRef idx="0"/>
    <cs:effectRef idx="0"/>
    <cs:fontRef idx="minor">
      <a:schemeClr val="dk1"/>
    </cs:fontRef>
    <cs:spPr>
      <a:ln w="9525">
        <a:solidFill>
          <a:schemeClr val="dk1">
            <a:lumMod val="35000"/>
            <a:lumOff val="65000"/>
          </a:schemeClr>
        </a:solidFill>
        <a:prstDash val="dash"/>
      </a:ln>
    </cs:spPr>
  </cs:dropLine>
  <cs:errorBar>
    <cs:lnRef idx="0"/>
    <cs:fillRef idx="0"/>
    <cs:effectRef idx="0"/>
    <cs:fontRef idx="minor">
      <a:schemeClr val="dk1"/>
    </cs:fontRef>
    <cs:spPr>
      <a:ln w="9525">
        <a:solidFill>
          <a:schemeClr val="dk1">
            <a:lumMod val="65000"/>
            <a:lumOff val="35000"/>
          </a:schemeClr>
        </a:solidFill>
        <a:round/>
      </a:ln>
    </cs:spPr>
  </cs:errorBar>
  <cs:floor>
    <cs:lnRef idx="0"/>
    <cs:fillRef idx="0"/>
    <cs:effectRef idx="0"/>
    <cs:fontRef idx="minor">
      <a:schemeClr val="dk1"/>
    </cs:fontRef>
    <cs:spPr>
      <a:solidFill>
        <a:schemeClr val="lt1">
          <a:lumMod val="95000"/>
        </a:schemeClr>
      </a:solidFill>
      <a:sp3d/>
    </cs:spPr>
  </cs:floor>
  <cs:gridlineMajor>
    <cs:lnRef idx="0"/>
    <cs:fillRef idx="0"/>
    <cs:effectRef idx="0"/>
    <cs:fontRef idx="minor">
      <a:schemeClr val="dk1"/>
    </cs:fontRef>
    <cs:spPr>
      <a:ln w="9525" cap="flat" cmpd="sng" algn="ctr">
        <a:solidFill>
          <a:schemeClr val="dk1">
            <a:lumMod val="15000"/>
            <a:lumOff val="85000"/>
          </a:schemeClr>
        </a:solidFill>
        <a:round/>
      </a:ln>
    </cs:spPr>
  </cs:gridlineMajor>
  <cs:gridlineMinor>
    <cs:lnRef idx="0"/>
    <cs:fillRef idx="0"/>
    <cs:effectRef idx="0"/>
    <cs:fontRef idx="minor">
      <a:schemeClr val="dk1"/>
    </cs:fontRef>
    <cs:spPr>
      <a:ln w="9525" cap="flat" cmpd="sng" algn="ctr">
        <a:solidFill>
          <a:schemeClr val="dk1">
            <a:lumMod val="5000"/>
            <a:lumOff val="95000"/>
          </a:schemeClr>
        </a:solidFill>
        <a:round/>
      </a:ln>
    </cs:spPr>
  </cs:gridlineMinor>
  <cs:hiLoLine>
    <cs:lnRef idx="0"/>
    <cs:fillRef idx="0"/>
    <cs:effectRef idx="0"/>
    <cs:fontRef idx="minor">
      <a:schemeClr val="dk1"/>
    </cs:fontRef>
    <cs:spPr>
      <a:ln w="9525">
        <a:solidFill>
          <a:schemeClr val="dk1">
            <a:lumMod val="35000"/>
            <a:lumOff val="65000"/>
          </a:schemeClr>
        </a:solidFill>
        <a:prstDash val="dash"/>
      </a:ln>
    </cs:spPr>
  </cs:hiLoLine>
  <cs:leaderLine>
    <cs:lnRef idx="0"/>
    <cs:fillRef idx="0"/>
    <cs:effectRef idx="0"/>
    <cs:fontRef idx="minor">
      <a:schemeClr val="dk1"/>
    </cs:fontRef>
    <cs:spPr>
      <a:ln w="9525">
        <a:solidFill>
          <a:schemeClr val="dk1">
            <a:lumMod val="50000"/>
            <a:lumOff val="50000"/>
          </a:schemeClr>
        </a:solidFill>
      </a:ln>
    </cs:spPr>
  </cs:leaderLine>
  <cs:legend>
    <cs:lnRef idx="0"/>
    <cs:fillRef idx="0"/>
    <cs:effectRef idx="0"/>
    <cs:fontRef idx="minor">
      <a:schemeClr val="dk1">
        <a:lumMod val="75000"/>
        <a:lumOff val="25000"/>
      </a:schemeClr>
    </cs:fontRef>
    <cs:spPr>
      <a:solidFill>
        <a:schemeClr val="lt1">
          <a:lumMod val="95000"/>
          <a:alpha val="39000"/>
        </a:schemeClr>
      </a:solidFill>
    </cs:spPr>
    <cs:defRPr sz="900" kern="1200"/>
  </cs:legend>
  <cs:plotArea>
    <cs:lnRef idx="0"/>
    <cs:fillRef idx="0"/>
    <cs:effectRef idx="0"/>
    <cs:fontRef idx="minor">
      <a:schemeClr val="dk1"/>
    </cs:fontRef>
  </cs:plotArea>
  <cs:plotArea3D>
    <cs:lnRef idx="0"/>
    <cs:fillRef idx="0"/>
    <cs:effectRef idx="0"/>
    <cs:fontRef idx="minor">
      <a:schemeClr val="dk1"/>
    </cs:fontRef>
  </cs:plotArea3D>
  <cs:seriesAxis>
    <cs:lnRef idx="0"/>
    <cs:fillRef idx="0"/>
    <cs:effectRef idx="0"/>
    <cs:fontRef idx="minor">
      <a:schemeClr val="dk1">
        <a:lumMod val="75000"/>
        <a:lumOff val="25000"/>
      </a:schemeClr>
    </cs:fontRef>
    <cs:spPr/>
    <cs:defRPr sz="900" kern="1200"/>
  </cs:seriesAxis>
  <cs:seriesLine>
    <cs:lnRef idx="0"/>
    <cs:fillRef idx="0"/>
    <cs:effectRef idx="0"/>
    <cs:fontRef idx="minor">
      <a:schemeClr val="dk1"/>
    </cs:fontRef>
    <cs:spPr>
      <a:ln w="9525">
        <a:solidFill>
          <a:schemeClr val="dk1">
            <a:lumMod val="50000"/>
            <a:lumOff val="50000"/>
          </a:schemeClr>
        </a:solidFill>
        <a:round/>
      </a:ln>
    </cs:spPr>
  </cs:seriesLine>
  <cs:title>
    <cs:lnRef idx="0"/>
    <cs:fillRef idx="0"/>
    <cs:effectRef idx="0"/>
    <cs:fontRef idx="minor">
      <a:schemeClr val="dk1">
        <a:lumMod val="75000"/>
        <a:lumOff val="25000"/>
      </a:schemeClr>
    </cs:fontRef>
    <cs:defRPr sz="1800" b="1" kern="1200" baseline="0"/>
  </cs:title>
  <cs:trendline>
    <cs:lnRef idx="0">
      <cs:styleClr val="auto"/>
    </cs:lnRef>
    <cs:fillRef idx="0"/>
    <cs:effectRef idx="0"/>
    <cs:fontRef idx="minor">
      <a:schemeClr val="dk1"/>
    </cs:fontRef>
    <cs:spPr>
      <a:ln w="19050" cap="rnd">
        <a:solidFill>
          <a:schemeClr val="phClr"/>
        </a:solidFill>
      </a:ln>
    </cs:spPr>
  </cs:trendline>
  <cs:trendlineLabel>
    <cs:lnRef idx="0"/>
    <cs:fillRef idx="0"/>
    <cs:effectRef idx="0"/>
    <cs:fontRef idx="minor">
      <a:schemeClr val="dk1">
        <a:lumMod val="75000"/>
        <a:lumOff val="25000"/>
      </a:schemeClr>
    </cs:fontRef>
    <cs:defRPr sz="900" kern="1200"/>
  </cs:trendlineLabel>
  <cs:upBar>
    <cs:lnRef idx="0"/>
    <cs:fillRef idx="0"/>
    <cs:effectRef idx="0"/>
    <cs:fontRef idx="minor">
      <a:schemeClr val="dk1"/>
    </cs:fontRef>
    <cs:spPr>
      <a:solidFill>
        <a:schemeClr val="lt1"/>
      </a:solidFill>
      <a:ln w="9525">
        <a:solidFill>
          <a:schemeClr val="dk1">
            <a:lumMod val="65000"/>
            <a:lumOff val="35000"/>
          </a:schemeClr>
        </a:solidFill>
      </a:ln>
    </cs:spPr>
  </cs:upBar>
  <cs:valueAxis>
    <cs:lnRef idx="0"/>
    <cs:fillRef idx="0"/>
    <cs:effectRef idx="0"/>
    <cs:fontRef idx="minor">
      <a:schemeClr val="dk1">
        <a:lumMod val="75000"/>
        <a:lumOff val="25000"/>
      </a:schemeClr>
    </cs:fontRef>
    <cs:spPr>
      <a:ln>
        <a:noFill/>
      </a:ln>
    </cs:spPr>
    <cs:defRPr sz="900" kern="1200"/>
  </cs:valueAxis>
  <cs:wall>
    <cs:lnRef idx="0"/>
    <cs:fillRef idx="0"/>
    <cs:effectRef idx="0"/>
    <cs:fontRef idx="minor">
      <a:schemeClr val="dk1"/>
    </cs:fontRef>
  </cs:wall>
</cs:chartStyle>
</file>

<file path=xl/charts/style17.xml><?xml version="1.0" encoding="utf-8"?>
<cs:chartStyle xmlns:cs="http://schemas.microsoft.com/office/drawing/2012/chartStyle" xmlns:a="http://schemas.openxmlformats.org/drawingml/2006/main" id="288">
  <cs:axisTitle>
    <cs:lnRef idx="0"/>
    <cs:fillRef idx="0"/>
    <cs:effectRef idx="0"/>
    <cs:fontRef idx="minor">
      <a:schemeClr val="dk1">
        <a:lumMod val="75000"/>
        <a:lumOff val="25000"/>
      </a:schemeClr>
    </cs:fontRef>
    <cs:defRPr sz="900" b="1" kern="1200"/>
  </cs:axisTitle>
  <cs:categoryAxis>
    <cs:lnRef idx="0"/>
    <cs:fillRef idx="0"/>
    <cs:effectRef idx="0"/>
    <cs:fontRef idx="minor">
      <a:schemeClr val="dk1">
        <a:lumMod val="75000"/>
        <a:lumOff val="25000"/>
      </a:schemeClr>
    </cs:fontRef>
    <cs:spPr>
      <a:ln w="19050" cap="flat" cmpd="sng" algn="ctr">
        <a:solidFill>
          <a:schemeClr val="dk1">
            <a:lumMod val="75000"/>
            <a:lumOff val="25000"/>
          </a:schemeClr>
        </a:solidFill>
        <a:round/>
      </a:ln>
    </cs:spPr>
    <cs:defRPr sz="900" kern="1200" cap="all" baseline="0"/>
  </cs:categoryAxis>
  <cs:chartArea>
    <cs:lnRef idx="0"/>
    <cs:fillRef idx="0"/>
    <cs:effectRef idx="0"/>
    <cs:fontRef idx="minor">
      <a:schemeClr val="dk1"/>
    </cs:fontRef>
    <cs:spPr>
      <a:gradFill flip="none" rotWithShape="1">
        <a:gsLst>
          <a:gs pos="0">
            <a:schemeClr val="lt1"/>
          </a:gs>
          <a:gs pos="39000">
            <a:schemeClr val="lt1"/>
          </a:gs>
          <a:gs pos="100000">
            <a:schemeClr val="lt1">
              <a:lumMod val="75000"/>
            </a:schemeClr>
          </a:gs>
        </a:gsLst>
        <a:path path="circle">
          <a:fillToRect l="50000" t="-80000" r="50000" b="180000"/>
        </a:path>
        <a:tileRect/>
      </a:gradFill>
      <a:ln w="9525" cap="flat" cmpd="sng" algn="ctr">
        <a:solidFill>
          <a:schemeClr val="dk1">
            <a:lumMod val="25000"/>
            <a:lumOff val="75000"/>
          </a:schemeClr>
        </a:solidFill>
        <a:round/>
      </a:ln>
    </cs:spPr>
    <cs:defRPr sz="900" kern="1200"/>
  </cs:chartArea>
  <cs:dataLabel>
    <cs:lnRef idx="0"/>
    <cs:fillRef idx="0"/>
    <cs:effectRef idx="0"/>
    <cs:fontRef idx="minor">
      <a:schemeClr val="dk1">
        <a:lumMod val="75000"/>
        <a:lumOff val="25000"/>
      </a:schemeClr>
    </cs:fontRef>
    <cs:defRPr sz="900" kern="1200"/>
  </cs:dataLabel>
  <cs:dataLabelCallout>
    <cs:lnRef idx="0"/>
    <cs:fillRef idx="0"/>
    <cs:effectRef idx="0"/>
    <cs:fontRef idx="minor">
      <a:schemeClr val="lt1"/>
    </cs:fontRef>
    <cs:spPr>
      <a:solidFill>
        <a:schemeClr val="dk1">
          <a:lumMod val="65000"/>
          <a:lumOff val="35000"/>
          <a:alpha val="75000"/>
        </a:schemeClr>
      </a:solidFill>
    </cs:spPr>
    <cs:defRPr sz="900" b="1" kern="1200"/>
    <cs:bodyPr rot="0" spcFirstLastPara="1" vertOverflow="clip" horzOverflow="clip" vert="horz" wrap="square" lIns="36576" tIns="18288" rIns="36576" bIns="18288" anchor="ctr" anchorCtr="1">
      <a:spAutoFit/>
    </cs:bodyPr>
  </cs:dataLabelCallout>
  <cs:dataPoint>
    <cs:lnRef idx="0">
      <cs:styleClr val="auto"/>
    </cs:lnRef>
    <cs:fillRef idx="0">
      <cs:styleClr val="auto"/>
    </cs:fillRef>
    <cs:effectRef idx="0"/>
    <cs:fontRef idx="minor">
      <a:schemeClr val="dk1"/>
    </cs:fontRef>
    <cs:spPr>
      <a:solidFill>
        <a:schemeClr val="phClr">
          <a:alpha val="85000"/>
        </a:schemeClr>
      </a:solidFill>
      <a:ln w="9525" cap="flat" cmpd="sng" algn="ctr">
        <a:solidFill>
          <a:schemeClr val="phClr">
            <a:lumMod val="75000"/>
          </a:schemeClr>
        </a:solidFill>
        <a:round/>
      </a:ln>
    </cs:spPr>
  </cs:dataPoint>
  <cs:dataPoint3D>
    <cs:lnRef idx="0">
      <cs:styleClr val="auto"/>
    </cs:lnRef>
    <cs:fillRef idx="0">
      <cs:styleClr val="auto"/>
    </cs:fillRef>
    <cs:effectRef idx="0">
      <cs:styleClr val="auto"/>
    </cs:effectRef>
    <cs:fontRef idx="minor">
      <a:schemeClr val="dk1"/>
    </cs:fontRef>
    <cs:spPr>
      <a:solidFill>
        <a:schemeClr val="phClr">
          <a:alpha val="85000"/>
        </a:schemeClr>
      </a:solidFill>
      <a:ln w="9525" cap="flat" cmpd="sng" algn="ctr">
        <a:solidFill>
          <a:schemeClr val="phClr">
            <a:lumMod val="75000"/>
          </a:schemeClr>
        </a:solidFill>
        <a:round/>
      </a:ln>
    </cs:spPr>
  </cs:dataPoint3D>
  <cs:dataPointLine>
    <cs:lnRef idx="0">
      <cs:styleClr val="auto"/>
    </cs:lnRef>
    <cs:fillRef idx="0"/>
    <cs:effectRef idx="0"/>
    <cs:fontRef idx="minor">
      <a:schemeClr val="dk1"/>
    </cs:fontRef>
    <cs:spPr>
      <a:ln w="31750" cap="rnd">
        <a:solidFill>
          <a:schemeClr val="phClr">
            <a:alpha val="85000"/>
          </a:schemeClr>
        </a:solidFill>
        <a:round/>
      </a:ln>
    </cs:spPr>
  </cs:dataPointLine>
  <cs:dataPointMarker>
    <cs:lnRef idx="0"/>
    <cs:fillRef idx="0">
      <cs:styleClr val="auto"/>
    </cs:fillRef>
    <cs:effectRef idx="0"/>
    <cs:fontRef idx="minor">
      <a:schemeClr val="dk1"/>
    </cs:fontRef>
    <cs:spPr>
      <a:solidFill>
        <a:schemeClr val="phClr">
          <a:alpha val="85000"/>
        </a:schemeClr>
      </a:solidFill>
    </cs:spPr>
  </cs:dataPointMarker>
  <cs:dataPointMarkerLayout symbol="circle" size="6"/>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dk1">
        <a:lumMod val="75000"/>
        <a:lumOff val="25000"/>
      </a:schemeClr>
    </cs:fontRef>
    <cs:spPr>
      <a:ln w="9525">
        <a:solidFill>
          <a:schemeClr val="dk1">
            <a:lumMod val="35000"/>
            <a:lumOff val="65000"/>
          </a:schemeClr>
        </a:solidFill>
      </a:ln>
    </cs:spPr>
    <cs:defRPr sz="900" kern="1200"/>
  </cs:dataTable>
  <cs:downBar>
    <cs:lnRef idx="0"/>
    <cs:fillRef idx="0"/>
    <cs:effectRef idx="0"/>
    <cs:fontRef idx="minor">
      <a:schemeClr val="dk1"/>
    </cs:fontRef>
    <cs:spPr>
      <a:solidFill>
        <a:schemeClr val="dk1">
          <a:lumMod val="50000"/>
          <a:lumOff val="50000"/>
        </a:schemeClr>
      </a:solidFill>
      <a:ln w="9525">
        <a:solidFill>
          <a:schemeClr val="dk1">
            <a:lumMod val="65000"/>
            <a:lumOff val="35000"/>
          </a:schemeClr>
        </a:solidFill>
      </a:ln>
    </cs:spPr>
  </cs:downBar>
  <cs:dropLine>
    <cs:lnRef idx="0"/>
    <cs:fillRef idx="0"/>
    <cs:effectRef idx="0"/>
    <cs:fontRef idx="minor">
      <a:schemeClr val="dk1"/>
    </cs:fontRef>
    <cs:spPr>
      <a:ln w="9525">
        <a:solidFill>
          <a:schemeClr val="dk1">
            <a:lumMod val="35000"/>
            <a:lumOff val="65000"/>
          </a:schemeClr>
        </a:solidFill>
        <a:prstDash val="dash"/>
      </a:ln>
    </cs:spPr>
  </cs:dropLine>
  <cs:errorBar>
    <cs:lnRef idx="0"/>
    <cs:fillRef idx="0"/>
    <cs:effectRef idx="0"/>
    <cs:fontRef idx="minor">
      <a:schemeClr val="dk1"/>
    </cs:fontRef>
    <cs:spPr>
      <a:ln w="9525">
        <a:solidFill>
          <a:schemeClr val="dk1">
            <a:lumMod val="65000"/>
            <a:lumOff val="35000"/>
          </a:schemeClr>
        </a:solidFill>
        <a:round/>
      </a:ln>
    </cs:spPr>
  </cs:errorBar>
  <cs:floor>
    <cs:lnRef idx="0"/>
    <cs:fillRef idx="0"/>
    <cs:effectRef idx="0"/>
    <cs:fontRef idx="minor">
      <a:schemeClr val="dk1"/>
    </cs:fontRef>
    <cs:spPr>
      <a:solidFill>
        <a:schemeClr val="lt1">
          <a:lumMod val="95000"/>
        </a:schemeClr>
      </a:solidFill>
      <a:sp3d/>
    </cs:spPr>
  </cs:floor>
  <cs:gridlineMajor>
    <cs:lnRef idx="0"/>
    <cs:fillRef idx="0"/>
    <cs:effectRef idx="0"/>
    <cs:fontRef idx="minor">
      <a:schemeClr val="dk1"/>
    </cs:fontRef>
    <cs:spPr>
      <a:ln w="9525" cap="flat" cmpd="sng" algn="ctr">
        <a:solidFill>
          <a:schemeClr val="dk1">
            <a:lumMod val="15000"/>
            <a:lumOff val="85000"/>
          </a:schemeClr>
        </a:solidFill>
        <a:round/>
      </a:ln>
    </cs:spPr>
  </cs:gridlineMajor>
  <cs:gridlineMinor>
    <cs:lnRef idx="0"/>
    <cs:fillRef idx="0"/>
    <cs:effectRef idx="0"/>
    <cs:fontRef idx="minor">
      <a:schemeClr val="dk1"/>
    </cs:fontRef>
    <cs:spPr>
      <a:ln w="9525" cap="flat" cmpd="sng" algn="ctr">
        <a:solidFill>
          <a:schemeClr val="dk1">
            <a:lumMod val="5000"/>
            <a:lumOff val="95000"/>
          </a:schemeClr>
        </a:solidFill>
        <a:round/>
      </a:ln>
    </cs:spPr>
  </cs:gridlineMinor>
  <cs:hiLoLine>
    <cs:lnRef idx="0"/>
    <cs:fillRef idx="0"/>
    <cs:effectRef idx="0"/>
    <cs:fontRef idx="minor">
      <a:schemeClr val="dk1"/>
    </cs:fontRef>
    <cs:spPr>
      <a:ln w="9525">
        <a:solidFill>
          <a:schemeClr val="dk1">
            <a:lumMod val="35000"/>
            <a:lumOff val="65000"/>
          </a:schemeClr>
        </a:solidFill>
        <a:prstDash val="dash"/>
      </a:ln>
    </cs:spPr>
  </cs:hiLoLine>
  <cs:leaderLine>
    <cs:lnRef idx="0"/>
    <cs:fillRef idx="0"/>
    <cs:effectRef idx="0"/>
    <cs:fontRef idx="minor">
      <a:schemeClr val="dk1"/>
    </cs:fontRef>
    <cs:spPr>
      <a:ln w="9525">
        <a:solidFill>
          <a:schemeClr val="dk1">
            <a:lumMod val="50000"/>
            <a:lumOff val="50000"/>
          </a:schemeClr>
        </a:solidFill>
      </a:ln>
    </cs:spPr>
  </cs:leaderLine>
  <cs:legend>
    <cs:lnRef idx="0"/>
    <cs:fillRef idx="0"/>
    <cs:effectRef idx="0"/>
    <cs:fontRef idx="minor">
      <a:schemeClr val="dk1">
        <a:lumMod val="75000"/>
        <a:lumOff val="25000"/>
      </a:schemeClr>
    </cs:fontRef>
    <cs:spPr>
      <a:solidFill>
        <a:schemeClr val="lt1">
          <a:lumMod val="95000"/>
          <a:alpha val="39000"/>
        </a:schemeClr>
      </a:solidFill>
    </cs:spPr>
    <cs:defRPr sz="900" kern="1200"/>
  </cs:legend>
  <cs:plotArea>
    <cs:lnRef idx="0"/>
    <cs:fillRef idx="0"/>
    <cs:effectRef idx="0"/>
    <cs:fontRef idx="minor">
      <a:schemeClr val="dk1"/>
    </cs:fontRef>
  </cs:plotArea>
  <cs:plotArea3D>
    <cs:lnRef idx="0"/>
    <cs:fillRef idx="0"/>
    <cs:effectRef idx="0"/>
    <cs:fontRef idx="minor">
      <a:schemeClr val="dk1"/>
    </cs:fontRef>
  </cs:plotArea3D>
  <cs:seriesAxis>
    <cs:lnRef idx="0"/>
    <cs:fillRef idx="0"/>
    <cs:effectRef idx="0"/>
    <cs:fontRef idx="minor">
      <a:schemeClr val="dk1">
        <a:lumMod val="75000"/>
        <a:lumOff val="25000"/>
      </a:schemeClr>
    </cs:fontRef>
    <cs:spPr/>
    <cs:defRPr sz="900" kern="1200"/>
  </cs:seriesAxis>
  <cs:seriesLine>
    <cs:lnRef idx="0"/>
    <cs:fillRef idx="0"/>
    <cs:effectRef idx="0"/>
    <cs:fontRef idx="minor">
      <a:schemeClr val="dk1"/>
    </cs:fontRef>
    <cs:spPr>
      <a:ln w="9525">
        <a:solidFill>
          <a:schemeClr val="dk1">
            <a:lumMod val="50000"/>
            <a:lumOff val="50000"/>
          </a:schemeClr>
        </a:solidFill>
        <a:round/>
      </a:ln>
    </cs:spPr>
  </cs:seriesLine>
  <cs:title>
    <cs:lnRef idx="0"/>
    <cs:fillRef idx="0"/>
    <cs:effectRef idx="0"/>
    <cs:fontRef idx="minor">
      <a:schemeClr val="dk1">
        <a:lumMod val="75000"/>
        <a:lumOff val="25000"/>
      </a:schemeClr>
    </cs:fontRef>
    <cs:defRPr sz="1800" b="1" kern="1200" baseline="0"/>
  </cs:title>
  <cs:trendline>
    <cs:lnRef idx="0">
      <cs:styleClr val="auto"/>
    </cs:lnRef>
    <cs:fillRef idx="0"/>
    <cs:effectRef idx="0"/>
    <cs:fontRef idx="minor">
      <a:schemeClr val="dk1"/>
    </cs:fontRef>
    <cs:spPr>
      <a:ln w="19050" cap="rnd">
        <a:solidFill>
          <a:schemeClr val="phClr"/>
        </a:solidFill>
      </a:ln>
    </cs:spPr>
  </cs:trendline>
  <cs:trendlineLabel>
    <cs:lnRef idx="0"/>
    <cs:fillRef idx="0"/>
    <cs:effectRef idx="0"/>
    <cs:fontRef idx="minor">
      <a:schemeClr val="dk1">
        <a:lumMod val="75000"/>
        <a:lumOff val="25000"/>
      </a:schemeClr>
    </cs:fontRef>
    <cs:defRPr sz="900" kern="1200"/>
  </cs:trendlineLabel>
  <cs:upBar>
    <cs:lnRef idx="0"/>
    <cs:fillRef idx="0"/>
    <cs:effectRef idx="0"/>
    <cs:fontRef idx="minor">
      <a:schemeClr val="dk1"/>
    </cs:fontRef>
    <cs:spPr>
      <a:solidFill>
        <a:schemeClr val="lt1"/>
      </a:solidFill>
      <a:ln w="9525">
        <a:solidFill>
          <a:schemeClr val="dk1">
            <a:lumMod val="65000"/>
            <a:lumOff val="35000"/>
          </a:schemeClr>
        </a:solidFill>
      </a:ln>
    </cs:spPr>
  </cs:upBar>
  <cs:valueAxis>
    <cs:lnRef idx="0"/>
    <cs:fillRef idx="0"/>
    <cs:effectRef idx="0"/>
    <cs:fontRef idx="minor">
      <a:schemeClr val="dk1">
        <a:lumMod val="75000"/>
        <a:lumOff val="25000"/>
      </a:schemeClr>
    </cs:fontRef>
    <cs:spPr>
      <a:ln>
        <a:noFill/>
      </a:ln>
    </cs:spPr>
    <cs:defRPr sz="900" kern="1200"/>
  </cs:valueAxis>
  <cs:wall>
    <cs:lnRef idx="0"/>
    <cs:fillRef idx="0"/>
    <cs:effectRef idx="0"/>
    <cs:fontRef idx="minor">
      <a:schemeClr val="dk1"/>
    </cs:fontRef>
  </cs:wall>
</cs:chartStyle>
</file>

<file path=xl/charts/style18.xml><?xml version="1.0" encoding="utf-8"?>
<cs:chartStyle xmlns:cs="http://schemas.microsoft.com/office/drawing/2012/chartStyle" xmlns:a="http://schemas.openxmlformats.org/drawingml/2006/main" id="288">
  <cs:axisTitle>
    <cs:lnRef idx="0"/>
    <cs:fillRef idx="0"/>
    <cs:effectRef idx="0"/>
    <cs:fontRef idx="minor">
      <a:schemeClr val="dk1">
        <a:lumMod val="75000"/>
        <a:lumOff val="25000"/>
      </a:schemeClr>
    </cs:fontRef>
    <cs:defRPr sz="900" b="1" kern="1200"/>
  </cs:axisTitle>
  <cs:categoryAxis>
    <cs:lnRef idx="0"/>
    <cs:fillRef idx="0"/>
    <cs:effectRef idx="0"/>
    <cs:fontRef idx="minor">
      <a:schemeClr val="dk1">
        <a:lumMod val="75000"/>
        <a:lumOff val="25000"/>
      </a:schemeClr>
    </cs:fontRef>
    <cs:spPr>
      <a:ln w="19050" cap="flat" cmpd="sng" algn="ctr">
        <a:solidFill>
          <a:schemeClr val="dk1">
            <a:lumMod val="75000"/>
            <a:lumOff val="25000"/>
          </a:schemeClr>
        </a:solidFill>
        <a:round/>
      </a:ln>
    </cs:spPr>
    <cs:defRPr sz="900" kern="1200" cap="all" baseline="0"/>
  </cs:categoryAxis>
  <cs:chartArea>
    <cs:lnRef idx="0"/>
    <cs:fillRef idx="0"/>
    <cs:effectRef idx="0"/>
    <cs:fontRef idx="minor">
      <a:schemeClr val="dk1"/>
    </cs:fontRef>
    <cs:spPr>
      <a:gradFill flip="none" rotWithShape="1">
        <a:gsLst>
          <a:gs pos="0">
            <a:schemeClr val="lt1"/>
          </a:gs>
          <a:gs pos="39000">
            <a:schemeClr val="lt1"/>
          </a:gs>
          <a:gs pos="100000">
            <a:schemeClr val="lt1">
              <a:lumMod val="75000"/>
            </a:schemeClr>
          </a:gs>
        </a:gsLst>
        <a:path path="circle">
          <a:fillToRect l="50000" t="-80000" r="50000" b="180000"/>
        </a:path>
        <a:tileRect/>
      </a:gradFill>
      <a:ln w="9525" cap="flat" cmpd="sng" algn="ctr">
        <a:solidFill>
          <a:schemeClr val="dk1">
            <a:lumMod val="25000"/>
            <a:lumOff val="75000"/>
          </a:schemeClr>
        </a:solidFill>
        <a:round/>
      </a:ln>
    </cs:spPr>
    <cs:defRPr sz="900" kern="1200"/>
  </cs:chartArea>
  <cs:dataLabel>
    <cs:lnRef idx="0"/>
    <cs:fillRef idx="0"/>
    <cs:effectRef idx="0"/>
    <cs:fontRef idx="minor">
      <a:schemeClr val="dk1">
        <a:lumMod val="75000"/>
        <a:lumOff val="25000"/>
      </a:schemeClr>
    </cs:fontRef>
    <cs:defRPr sz="900" kern="1200"/>
  </cs:dataLabel>
  <cs:dataLabelCallout>
    <cs:lnRef idx="0"/>
    <cs:fillRef idx="0"/>
    <cs:effectRef idx="0"/>
    <cs:fontRef idx="minor">
      <a:schemeClr val="lt1"/>
    </cs:fontRef>
    <cs:spPr>
      <a:solidFill>
        <a:schemeClr val="dk1">
          <a:lumMod val="65000"/>
          <a:lumOff val="35000"/>
          <a:alpha val="75000"/>
        </a:schemeClr>
      </a:solidFill>
    </cs:spPr>
    <cs:defRPr sz="900" b="1" kern="1200"/>
    <cs:bodyPr rot="0" spcFirstLastPara="1" vertOverflow="clip" horzOverflow="clip" vert="horz" wrap="square" lIns="36576" tIns="18288" rIns="36576" bIns="18288" anchor="ctr" anchorCtr="1">
      <a:spAutoFit/>
    </cs:bodyPr>
  </cs:dataLabelCallout>
  <cs:dataPoint>
    <cs:lnRef idx="0">
      <cs:styleClr val="auto"/>
    </cs:lnRef>
    <cs:fillRef idx="0">
      <cs:styleClr val="auto"/>
    </cs:fillRef>
    <cs:effectRef idx="0"/>
    <cs:fontRef idx="minor">
      <a:schemeClr val="dk1"/>
    </cs:fontRef>
    <cs:spPr>
      <a:solidFill>
        <a:schemeClr val="phClr">
          <a:alpha val="85000"/>
        </a:schemeClr>
      </a:solidFill>
      <a:ln w="9525" cap="flat" cmpd="sng" algn="ctr">
        <a:solidFill>
          <a:schemeClr val="phClr">
            <a:lumMod val="75000"/>
          </a:schemeClr>
        </a:solidFill>
        <a:round/>
      </a:ln>
    </cs:spPr>
  </cs:dataPoint>
  <cs:dataPoint3D>
    <cs:lnRef idx="0">
      <cs:styleClr val="auto"/>
    </cs:lnRef>
    <cs:fillRef idx="0">
      <cs:styleClr val="auto"/>
    </cs:fillRef>
    <cs:effectRef idx="0">
      <cs:styleClr val="auto"/>
    </cs:effectRef>
    <cs:fontRef idx="minor">
      <a:schemeClr val="dk1"/>
    </cs:fontRef>
    <cs:spPr>
      <a:solidFill>
        <a:schemeClr val="phClr">
          <a:alpha val="85000"/>
        </a:schemeClr>
      </a:solidFill>
      <a:ln w="9525" cap="flat" cmpd="sng" algn="ctr">
        <a:solidFill>
          <a:schemeClr val="phClr">
            <a:lumMod val="75000"/>
          </a:schemeClr>
        </a:solidFill>
        <a:round/>
      </a:ln>
    </cs:spPr>
  </cs:dataPoint3D>
  <cs:dataPointLine>
    <cs:lnRef idx="0">
      <cs:styleClr val="auto"/>
    </cs:lnRef>
    <cs:fillRef idx="0"/>
    <cs:effectRef idx="0"/>
    <cs:fontRef idx="minor">
      <a:schemeClr val="dk1"/>
    </cs:fontRef>
    <cs:spPr>
      <a:ln w="31750" cap="rnd">
        <a:solidFill>
          <a:schemeClr val="phClr">
            <a:alpha val="85000"/>
          </a:schemeClr>
        </a:solidFill>
        <a:round/>
      </a:ln>
    </cs:spPr>
  </cs:dataPointLine>
  <cs:dataPointMarker>
    <cs:lnRef idx="0"/>
    <cs:fillRef idx="0">
      <cs:styleClr val="auto"/>
    </cs:fillRef>
    <cs:effectRef idx="0"/>
    <cs:fontRef idx="minor">
      <a:schemeClr val="dk1"/>
    </cs:fontRef>
    <cs:spPr>
      <a:solidFill>
        <a:schemeClr val="phClr">
          <a:alpha val="85000"/>
        </a:schemeClr>
      </a:solidFill>
    </cs:spPr>
  </cs:dataPointMarker>
  <cs:dataPointMarkerLayout symbol="circle" size="6"/>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dk1">
        <a:lumMod val="75000"/>
        <a:lumOff val="25000"/>
      </a:schemeClr>
    </cs:fontRef>
    <cs:spPr>
      <a:ln w="9525">
        <a:solidFill>
          <a:schemeClr val="dk1">
            <a:lumMod val="35000"/>
            <a:lumOff val="65000"/>
          </a:schemeClr>
        </a:solidFill>
      </a:ln>
    </cs:spPr>
    <cs:defRPr sz="900" kern="1200"/>
  </cs:dataTable>
  <cs:downBar>
    <cs:lnRef idx="0"/>
    <cs:fillRef idx="0"/>
    <cs:effectRef idx="0"/>
    <cs:fontRef idx="minor">
      <a:schemeClr val="dk1"/>
    </cs:fontRef>
    <cs:spPr>
      <a:solidFill>
        <a:schemeClr val="dk1">
          <a:lumMod val="50000"/>
          <a:lumOff val="50000"/>
        </a:schemeClr>
      </a:solidFill>
      <a:ln w="9525">
        <a:solidFill>
          <a:schemeClr val="dk1">
            <a:lumMod val="65000"/>
            <a:lumOff val="35000"/>
          </a:schemeClr>
        </a:solidFill>
      </a:ln>
    </cs:spPr>
  </cs:downBar>
  <cs:dropLine>
    <cs:lnRef idx="0"/>
    <cs:fillRef idx="0"/>
    <cs:effectRef idx="0"/>
    <cs:fontRef idx="minor">
      <a:schemeClr val="dk1"/>
    </cs:fontRef>
    <cs:spPr>
      <a:ln w="9525">
        <a:solidFill>
          <a:schemeClr val="dk1">
            <a:lumMod val="35000"/>
            <a:lumOff val="65000"/>
          </a:schemeClr>
        </a:solidFill>
        <a:prstDash val="dash"/>
      </a:ln>
    </cs:spPr>
  </cs:dropLine>
  <cs:errorBar>
    <cs:lnRef idx="0"/>
    <cs:fillRef idx="0"/>
    <cs:effectRef idx="0"/>
    <cs:fontRef idx="minor">
      <a:schemeClr val="dk1"/>
    </cs:fontRef>
    <cs:spPr>
      <a:ln w="9525">
        <a:solidFill>
          <a:schemeClr val="dk1">
            <a:lumMod val="65000"/>
            <a:lumOff val="35000"/>
          </a:schemeClr>
        </a:solidFill>
        <a:round/>
      </a:ln>
    </cs:spPr>
  </cs:errorBar>
  <cs:floor>
    <cs:lnRef idx="0"/>
    <cs:fillRef idx="0"/>
    <cs:effectRef idx="0"/>
    <cs:fontRef idx="minor">
      <a:schemeClr val="dk1"/>
    </cs:fontRef>
    <cs:spPr>
      <a:solidFill>
        <a:schemeClr val="lt1">
          <a:lumMod val="95000"/>
        </a:schemeClr>
      </a:solidFill>
      <a:sp3d/>
    </cs:spPr>
  </cs:floor>
  <cs:gridlineMajor>
    <cs:lnRef idx="0"/>
    <cs:fillRef idx="0"/>
    <cs:effectRef idx="0"/>
    <cs:fontRef idx="minor">
      <a:schemeClr val="dk1"/>
    </cs:fontRef>
    <cs:spPr>
      <a:ln w="9525" cap="flat" cmpd="sng" algn="ctr">
        <a:solidFill>
          <a:schemeClr val="dk1">
            <a:lumMod val="15000"/>
            <a:lumOff val="85000"/>
          </a:schemeClr>
        </a:solidFill>
        <a:round/>
      </a:ln>
    </cs:spPr>
  </cs:gridlineMajor>
  <cs:gridlineMinor>
    <cs:lnRef idx="0"/>
    <cs:fillRef idx="0"/>
    <cs:effectRef idx="0"/>
    <cs:fontRef idx="minor">
      <a:schemeClr val="dk1"/>
    </cs:fontRef>
    <cs:spPr>
      <a:ln w="9525" cap="flat" cmpd="sng" algn="ctr">
        <a:solidFill>
          <a:schemeClr val="dk1">
            <a:lumMod val="5000"/>
            <a:lumOff val="95000"/>
          </a:schemeClr>
        </a:solidFill>
        <a:round/>
      </a:ln>
    </cs:spPr>
  </cs:gridlineMinor>
  <cs:hiLoLine>
    <cs:lnRef idx="0"/>
    <cs:fillRef idx="0"/>
    <cs:effectRef idx="0"/>
    <cs:fontRef idx="minor">
      <a:schemeClr val="dk1"/>
    </cs:fontRef>
    <cs:spPr>
      <a:ln w="9525">
        <a:solidFill>
          <a:schemeClr val="dk1">
            <a:lumMod val="35000"/>
            <a:lumOff val="65000"/>
          </a:schemeClr>
        </a:solidFill>
        <a:prstDash val="dash"/>
      </a:ln>
    </cs:spPr>
  </cs:hiLoLine>
  <cs:leaderLine>
    <cs:lnRef idx="0"/>
    <cs:fillRef idx="0"/>
    <cs:effectRef idx="0"/>
    <cs:fontRef idx="minor">
      <a:schemeClr val="dk1"/>
    </cs:fontRef>
    <cs:spPr>
      <a:ln w="9525">
        <a:solidFill>
          <a:schemeClr val="dk1">
            <a:lumMod val="50000"/>
            <a:lumOff val="50000"/>
          </a:schemeClr>
        </a:solidFill>
      </a:ln>
    </cs:spPr>
  </cs:leaderLine>
  <cs:legend>
    <cs:lnRef idx="0"/>
    <cs:fillRef idx="0"/>
    <cs:effectRef idx="0"/>
    <cs:fontRef idx="minor">
      <a:schemeClr val="dk1">
        <a:lumMod val="75000"/>
        <a:lumOff val="25000"/>
      </a:schemeClr>
    </cs:fontRef>
    <cs:spPr>
      <a:solidFill>
        <a:schemeClr val="lt1">
          <a:lumMod val="95000"/>
          <a:alpha val="39000"/>
        </a:schemeClr>
      </a:solidFill>
    </cs:spPr>
    <cs:defRPr sz="900" kern="1200"/>
  </cs:legend>
  <cs:plotArea>
    <cs:lnRef idx="0"/>
    <cs:fillRef idx="0"/>
    <cs:effectRef idx="0"/>
    <cs:fontRef idx="minor">
      <a:schemeClr val="dk1"/>
    </cs:fontRef>
  </cs:plotArea>
  <cs:plotArea3D>
    <cs:lnRef idx="0"/>
    <cs:fillRef idx="0"/>
    <cs:effectRef idx="0"/>
    <cs:fontRef idx="minor">
      <a:schemeClr val="dk1"/>
    </cs:fontRef>
  </cs:plotArea3D>
  <cs:seriesAxis>
    <cs:lnRef idx="0"/>
    <cs:fillRef idx="0"/>
    <cs:effectRef idx="0"/>
    <cs:fontRef idx="minor">
      <a:schemeClr val="dk1">
        <a:lumMod val="75000"/>
        <a:lumOff val="25000"/>
      </a:schemeClr>
    </cs:fontRef>
    <cs:spPr/>
    <cs:defRPr sz="900" kern="1200"/>
  </cs:seriesAxis>
  <cs:seriesLine>
    <cs:lnRef idx="0"/>
    <cs:fillRef idx="0"/>
    <cs:effectRef idx="0"/>
    <cs:fontRef idx="minor">
      <a:schemeClr val="dk1"/>
    </cs:fontRef>
    <cs:spPr>
      <a:ln w="9525">
        <a:solidFill>
          <a:schemeClr val="dk1">
            <a:lumMod val="50000"/>
            <a:lumOff val="50000"/>
          </a:schemeClr>
        </a:solidFill>
        <a:round/>
      </a:ln>
    </cs:spPr>
  </cs:seriesLine>
  <cs:title>
    <cs:lnRef idx="0"/>
    <cs:fillRef idx="0"/>
    <cs:effectRef idx="0"/>
    <cs:fontRef idx="minor">
      <a:schemeClr val="dk1">
        <a:lumMod val="75000"/>
        <a:lumOff val="25000"/>
      </a:schemeClr>
    </cs:fontRef>
    <cs:defRPr sz="1800" b="1" kern="1200" baseline="0"/>
  </cs:title>
  <cs:trendline>
    <cs:lnRef idx="0">
      <cs:styleClr val="auto"/>
    </cs:lnRef>
    <cs:fillRef idx="0"/>
    <cs:effectRef idx="0"/>
    <cs:fontRef idx="minor">
      <a:schemeClr val="dk1"/>
    </cs:fontRef>
    <cs:spPr>
      <a:ln w="19050" cap="rnd">
        <a:solidFill>
          <a:schemeClr val="phClr"/>
        </a:solidFill>
      </a:ln>
    </cs:spPr>
  </cs:trendline>
  <cs:trendlineLabel>
    <cs:lnRef idx="0"/>
    <cs:fillRef idx="0"/>
    <cs:effectRef idx="0"/>
    <cs:fontRef idx="minor">
      <a:schemeClr val="dk1">
        <a:lumMod val="75000"/>
        <a:lumOff val="25000"/>
      </a:schemeClr>
    </cs:fontRef>
    <cs:defRPr sz="900" kern="1200"/>
  </cs:trendlineLabel>
  <cs:upBar>
    <cs:lnRef idx="0"/>
    <cs:fillRef idx="0"/>
    <cs:effectRef idx="0"/>
    <cs:fontRef idx="minor">
      <a:schemeClr val="dk1"/>
    </cs:fontRef>
    <cs:spPr>
      <a:solidFill>
        <a:schemeClr val="lt1"/>
      </a:solidFill>
      <a:ln w="9525">
        <a:solidFill>
          <a:schemeClr val="dk1">
            <a:lumMod val="65000"/>
            <a:lumOff val="35000"/>
          </a:schemeClr>
        </a:solidFill>
      </a:ln>
    </cs:spPr>
  </cs:upBar>
  <cs:valueAxis>
    <cs:lnRef idx="0"/>
    <cs:fillRef idx="0"/>
    <cs:effectRef idx="0"/>
    <cs:fontRef idx="minor">
      <a:schemeClr val="dk1">
        <a:lumMod val="75000"/>
        <a:lumOff val="25000"/>
      </a:schemeClr>
    </cs:fontRef>
    <cs:spPr>
      <a:ln>
        <a:noFill/>
      </a:ln>
    </cs:spPr>
    <cs:defRPr sz="900" kern="1200"/>
  </cs:valueAxis>
  <cs:wall>
    <cs:lnRef idx="0"/>
    <cs:fillRef idx="0"/>
    <cs:effectRef idx="0"/>
    <cs:fontRef idx="minor">
      <a:schemeClr val="dk1"/>
    </cs:fontRef>
  </cs:wall>
</cs:chartStyle>
</file>

<file path=xl/drawings/_rels/drawing1.xml.rels><?xml version="1.0" encoding="UTF-8" standalone="yes"?>
<Relationships xmlns="http://schemas.openxmlformats.org/package/2006/relationships"><Relationship Id="rId13" Type="http://schemas.openxmlformats.org/officeDocument/2006/relationships/chart" Target="../charts/chart13.xml"/><Relationship Id="rId18" Type="http://schemas.openxmlformats.org/officeDocument/2006/relationships/chart" Target="../charts/chart18.xml"/><Relationship Id="rId26" Type="http://schemas.openxmlformats.org/officeDocument/2006/relationships/chart" Target="../charts/chart26.xml"/><Relationship Id="rId3" Type="http://schemas.openxmlformats.org/officeDocument/2006/relationships/chart" Target="../charts/chart3.xml"/><Relationship Id="rId21" Type="http://schemas.openxmlformats.org/officeDocument/2006/relationships/chart" Target="../charts/chart21.xml"/><Relationship Id="rId34" Type="http://schemas.openxmlformats.org/officeDocument/2006/relationships/chart" Target="../charts/chart34.xml"/><Relationship Id="rId7" Type="http://schemas.openxmlformats.org/officeDocument/2006/relationships/chart" Target="../charts/chart7.xml"/><Relationship Id="rId12" Type="http://schemas.openxmlformats.org/officeDocument/2006/relationships/chart" Target="../charts/chart12.xml"/><Relationship Id="rId17" Type="http://schemas.openxmlformats.org/officeDocument/2006/relationships/chart" Target="../charts/chart17.xml"/><Relationship Id="rId25" Type="http://schemas.openxmlformats.org/officeDocument/2006/relationships/chart" Target="../charts/chart25.xml"/><Relationship Id="rId33" Type="http://schemas.openxmlformats.org/officeDocument/2006/relationships/chart" Target="../charts/chart33.xml"/><Relationship Id="rId2" Type="http://schemas.openxmlformats.org/officeDocument/2006/relationships/chart" Target="../charts/chart2.xml"/><Relationship Id="rId16" Type="http://schemas.openxmlformats.org/officeDocument/2006/relationships/chart" Target="../charts/chart16.xml"/><Relationship Id="rId20" Type="http://schemas.openxmlformats.org/officeDocument/2006/relationships/chart" Target="../charts/chart20.xml"/><Relationship Id="rId29" Type="http://schemas.openxmlformats.org/officeDocument/2006/relationships/chart" Target="../charts/chart29.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24" Type="http://schemas.openxmlformats.org/officeDocument/2006/relationships/chart" Target="../charts/chart24.xml"/><Relationship Id="rId32" Type="http://schemas.openxmlformats.org/officeDocument/2006/relationships/chart" Target="../charts/chart32.xml"/><Relationship Id="rId5" Type="http://schemas.openxmlformats.org/officeDocument/2006/relationships/chart" Target="../charts/chart5.xml"/><Relationship Id="rId15" Type="http://schemas.openxmlformats.org/officeDocument/2006/relationships/chart" Target="../charts/chart15.xml"/><Relationship Id="rId23" Type="http://schemas.openxmlformats.org/officeDocument/2006/relationships/chart" Target="../charts/chart23.xml"/><Relationship Id="rId28" Type="http://schemas.openxmlformats.org/officeDocument/2006/relationships/chart" Target="../charts/chart28.xml"/><Relationship Id="rId36" Type="http://schemas.openxmlformats.org/officeDocument/2006/relationships/chart" Target="../charts/chart36.xml"/><Relationship Id="rId10" Type="http://schemas.openxmlformats.org/officeDocument/2006/relationships/chart" Target="../charts/chart10.xml"/><Relationship Id="rId19" Type="http://schemas.openxmlformats.org/officeDocument/2006/relationships/chart" Target="../charts/chart19.xml"/><Relationship Id="rId31" Type="http://schemas.openxmlformats.org/officeDocument/2006/relationships/chart" Target="../charts/chart31.xml"/><Relationship Id="rId4" Type="http://schemas.openxmlformats.org/officeDocument/2006/relationships/chart" Target="../charts/chart4.xml"/><Relationship Id="rId9" Type="http://schemas.openxmlformats.org/officeDocument/2006/relationships/chart" Target="../charts/chart9.xml"/><Relationship Id="rId14" Type="http://schemas.openxmlformats.org/officeDocument/2006/relationships/chart" Target="../charts/chart14.xml"/><Relationship Id="rId22" Type="http://schemas.openxmlformats.org/officeDocument/2006/relationships/chart" Target="../charts/chart22.xml"/><Relationship Id="rId27" Type="http://schemas.openxmlformats.org/officeDocument/2006/relationships/chart" Target="../charts/chart27.xml"/><Relationship Id="rId30" Type="http://schemas.openxmlformats.org/officeDocument/2006/relationships/chart" Target="../charts/chart30.xml"/><Relationship Id="rId35" Type="http://schemas.openxmlformats.org/officeDocument/2006/relationships/chart" Target="../charts/chart35.xml"/><Relationship Id="rId8" Type="http://schemas.openxmlformats.org/officeDocument/2006/relationships/chart" Target="../charts/chart8.xml"/></Relationships>
</file>

<file path=xl/drawings/drawing1.xml><?xml version="1.0" encoding="utf-8"?>
<xdr:wsDr xmlns:xdr="http://schemas.openxmlformats.org/drawingml/2006/spreadsheetDrawing" xmlns:a="http://schemas.openxmlformats.org/drawingml/2006/main">
  <xdr:twoCellAnchor>
    <xdr:from>
      <xdr:col>0</xdr:col>
      <xdr:colOff>0</xdr:colOff>
      <xdr:row>6</xdr:row>
      <xdr:rowOff>92868</xdr:rowOff>
    </xdr:from>
    <xdr:to>
      <xdr:col>14</xdr:col>
      <xdr:colOff>9525</xdr:colOff>
      <xdr:row>22</xdr:row>
      <xdr:rowOff>150018</xdr:rowOff>
    </xdr:to>
    <xdr:graphicFrame macro="">
      <xdr:nvGraphicFramePr>
        <xdr:cNvPr id="2" name="1 Gráfico">
          <a:extLst>
            <a:ext uri="{FF2B5EF4-FFF2-40B4-BE49-F238E27FC236}">
              <a16:creationId xmlns:a16="http://schemas.microsoft.com/office/drawing/2014/main" id="{00000000-0008-0000-01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17</xdr:col>
      <xdr:colOff>47625</xdr:colOff>
      <xdr:row>7</xdr:row>
      <xdr:rowOff>123825</xdr:rowOff>
    </xdr:from>
    <xdr:to>
      <xdr:col>28</xdr:col>
      <xdr:colOff>971550</xdr:colOff>
      <xdr:row>22</xdr:row>
      <xdr:rowOff>85725</xdr:rowOff>
    </xdr:to>
    <xdr:graphicFrame macro="">
      <xdr:nvGraphicFramePr>
        <xdr:cNvPr id="3" name="2 Gráfico">
          <a:extLst>
            <a:ext uri="{FF2B5EF4-FFF2-40B4-BE49-F238E27FC236}">
              <a16:creationId xmlns:a16="http://schemas.microsoft.com/office/drawing/2014/main" id="{00000000-0008-0000-01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19050</xdr:colOff>
      <xdr:row>25</xdr:row>
      <xdr:rowOff>76199</xdr:rowOff>
    </xdr:from>
    <xdr:to>
      <xdr:col>13</xdr:col>
      <xdr:colOff>1152525</xdr:colOff>
      <xdr:row>41</xdr:row>
      <xdr:rowOff>85725</xdr:rowOff>
    </xdr:to>
    <xdr:graphicFrame macro="">
      <xdr:nvGraphicFramePr>
        <xdr:cNvPr id="4" name="3 Gráfico">
          <a:extLst>
            <a:ext uri="{FF2B5EF4-FFF2-40B4-BE49-F238E27FC236}">
              <a16:creationId xmlns:a16="http://schemas.microsoft.com/office/drawing/2014/main" id="{00000000-0008-0000-01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16</xdr:col>
      <xdr:colOff>425904</xdr:colOff>
      <xdr:row>26</xdr:row>
      <xdr:rowOff>106135</xdr:rowOff>
    </xdr:from>
    <xdr:to>
      <xdr:col>28</xdr:col>
      <xdr:colOff>876300</xdr:colOff>
      <xdr:row>41</xdr:row>
      <xdr:rowOff>182335</xdr:rowOff>
    </xdr:to>
    <xdr:graphicFrame macro="">
      <xdr:nvGraphicFramePr>
        <xdr:cNvPr id="5" name="4 Gráfico">
          <a:extLst>
            <a:ext uri="{FF2B5EF4-FFF2-40B4-BE49-F238E27FC236}">
              <a16:creationId xmlns:a16="http://schemas.microsoft.com/office/drawing/2014/main" id="{00000000-0008-0000-0100-000005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0</xdr:col>
      <xdr:colOff>0</xdr:colOff>
      <xdr:row>44</xdr:row>
      <xdr:rowOff>76200</xdr:rowOff>
    </xdr:from>
    <xdr:to>
      <xdr:col>14</xdr:col>
      <xdr:colOff>35718</xdr:colOff>
      <xdr:row>60</xdr:row>
      <xdr:rowOff>76199</xdr:rowOff>
    </xdr:to>
    <xdr:graphicFrame macro="">
      <xdr:nvGraphicFramePr>
        <xdr:cNvPr id="6" name="5 Gráfico">
          <a:extLst>
            <a:ext uri="{FF2B5EF4-FFF2-40B4-BE49-F238E27FC236}">
              <a16:creationId xmlns:a16="http://schemas.microsoft.com/office/drawing/2014/main" id="{00000000-0008-0000-0100-000006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17</xdr:col>
      <xdr:colOff>38100</xdr:colOff>
      <xdr:row>46</xdr:row>
      <xdr:rowOff>57150</xdr:rowOff>
    </xdr:from>
    <xdr:to>
      <xdr:col>28</xdr:col>
      <xdr:colOff>1000125</xdr:colOff>
      <xdr:row>60</xdr:row>
      <xdr:rowOff>95249</xdr:rowOff>
    </xdr:to>
    <xdr:graphicFrame macro="">
      <xdr:nvGraphicFramePr>
        <xdr:cNvPr id="7" name="6 Gráfico">
          <a:extLst>
            <a:ext uri="{FF2B5EF4-FFF2-40B4-BE49-F238E27FC236}">
              <a16:creationId xmlns:a16="http://schemas.microsoft.com/office/drawing/2014/main" id="{00000000-0008-0000-01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0</xdr:col>
      <xdr:colOff>19048</xdr:colOff>
      <xdr:row>63</xdr:row>
      <xdr:rowOff>57149</xdr:rowOff>
    </xdr:from>
    <xdr:to>
      <xdr:col>13</xdr:col>
      <xdr:colOff>1133474</xdr:colOff>
      <xdr:row>79</xdr:row>
      <xdr:rowOff>85725</xdr:rowOff>
    </xdr:to>
    <xdr:graphicFrame macro="">
      <xdr:nvGraphicFramePr>
        <xdr:cNvPr id="8" name="7 Gráfico">
          <a:extLst>
            <a:ext uri="{FF2B5EF4-FFF2-40B4-BE49-F238E27FC236}">
              <a16:creationId xmlns:a16="http://schemas.microsoft.com/office/drawing/2014/main" id="{00000000-0008-0000-01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17</xdr:col>
      <xdr:colOff>19050</xdr:colOff>
      <xdr:row>64</xdr:row>
      <xdr:rowOff>57149</xdr:rowOff>
    </xdr:from>
    <xdr:to>
      <xdr:col>28</xdr:col>
      <xdr:colOff>990600</xdr:colOff>
      <xdr:row>79</xdr:row>
      <xdr:rowOff>85724</xdr:rowOff>
    </xdr:to>
    <xdr:graphicFrame macro="">
      <xdr:nvGraphicFramePr>
        <xdr:cNvPr id="9" name="8 Gráfico">
          <a:extLst>
            <a:ext uri="{FF2B5EF4-FFF2-40B4-BE49-F238E27FC236}">
              <a16:creationId xmlns:a16="http://schemas.microsoft.com/office/drawing/2014/main" id="{00000000-0008-0000-01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0</xdr:col>
      <xdr:colOff>0</xdr:colOff>
      <xdr:row>82</xdr:row>
      <xdr:rowOff>57150</xdr:rowOff>
    </xdr:from>
    <xdr:to>
      <xdr:col>14</xdr:col>
      <xdr:colOff>9525</xdr:colOff>
      <xdr:row>98</xdr:row>
      <xdr:rowOff>76200</xdr:rowOff>
    </xdr:to>
    <xdr:graphicFrame macro="">
      <xdr:nvGraphicFramePr>
        <xdr:cNvPr id="10" name="9 Gráfico">
          <a:extLst>
            <a:ext uri="{FF2B5EF4-FFF2-40B4-BE49-F238E27FC236}">
              <a16:creationId xmlns:a16="http://schemas.microsoft.com/office/drawing/2014/main" id="{00000000-0008-0000-01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17</xdr:col>
      <xdr:colOff>19049</xdr:colOff>
      <xdr:row>84</xdr:row>
      <xdr:rowOff>104775</xdr:rowOff>
    </xdr:from>
    <xdr:to>
      <xdr:col>28</xdr:col>
      <xdr:colOff>1000125</xdr:colOff>
      <xdr:row>98</xdr:row>
      <xdr:rowOff>114299</xdr:rowOff>
    </xdr:to>
    <xdr:graphicFrame macro="">
      <xdr:nvGraphicFramePr>
        <xdr:cNvPr id="11" name="10 Gráfico">
          <a:extLst>
            <a:ext uri="{FF2B5EF4-FFF2-40B4-BE49-F238E27FC236}">
              <a16:creationId xmlns:a16="http://schemas.microsoft.com/office/drawing/2014/main" id="{00000000-0008-0000-01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0</xdr:col>
      <xdr:colOff>0</xdr:colOff>
      <xdr:row>101</xdr:row>
      <xdr:rowOff>38100</xdr:rowOff>
    </xdr:from>
    <xdr:to>
      <xdr:col>13</xdr:col>
      <xdr:colOff>1133475</xdr:colOff>
      <xdr:row>117</xdr:row>
      <xdr:rowOff>95250</xdr:rowOff>
    </xdr:to>
    <xdr:graphicFrame macro="">
      <xdr:nvGraphicFramePr>
        <xdr:cNvPr id="12" name="11 Gráfico">
          <a:extLst>
            <a:ext uri="{FF2B5EF4-FFF2-40B4-BE49-F238E27FC236}">
              <a16:creationId xmlns:a16="http://schemas.microsoft.com/office/drawing/2014/main" id="{00000000-0008-0000-01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19050</xdr:colOff>
      <xdr:row>103</xdr:row>
      <xdr:rowOff>114300</xdr:rowOff>
    </xdr:from>
    <xdr:to>
      <xdr:col>28</xdr:col>
      <xdr:colOff>971550</xdr:colOff>
      <xdr:row>117</xdr:row>
      <xdr:rowOff>114299</xdr:rowOff>
    </xdr:to>
    <xdr:graphicFrame macro="">
      <xdr:nvGraphicFramePr>
        <xdr:cNvPr id="13" name="12 Gráfico">
          <a:extLst>
            <a:ext uri="{FF2B5EF4-FFF2-40B4-BE49-F238E27FC236}">
              <a16:creationId xmlns:a16="http://schemas.microsoft.com/office/drawing/2014/main" id="{00000000-0008-0000-01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2"/>
        </a:graphicData>
      </a:graphic>
    </xdr:graphicFrame>
    <xdr:clientData/>
  </xdr:twoCellAnchor>
  <xdr:twoCellAnchor>
    <xdr:from>
      <xdr:col>0</xdr:col>
      <xdr:colOff>0</xdr:colOff>
      <xdr:row>120</xdr:row>
      <xdr:rowOff>95249</xdr:rowOff>
    </xdr:from>
    <xdr:to>
      <xdr:col>14</xdr:col>
      <xdr:colOff>47624</xdr:colOff>
      <xdr:row>136</xdr:row>
      <xdr:rowOff>104774</xdr:rowOff>
    </xdr:to>
    <xdr:graphicFrame macro="">
      <xdr:nvGraphicFramePr>
        <xdr:cNvPr id="14" name="13 Gráfico">
          <a:extLst>
            <a:ext uri="{FF2B5EF4-FFF2-40B4-BE49-F238E27FC236}">
              <a16:creationId xmlns:a16="http://schemas.microsoft.com/office/drawing/2014/main" id="{00000000-0008-0000-0100-00000E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3"/>
        </a:graphicData>
      </a:graphic>
    </xdr:graphicFrame>
    <xdr:clientData/>
  </xdr:twoCellAnchor>
  <xdr:twoCellAnchor>
    <xdr:from>
      <xdr:col>17</xdr:col>
      <xdr:colOff>28575</xdr:colOff>
      <xdr:row>121</xdr:row>
      <xdr:rowOff>152399</xdr:rowOff>
    </xdr:from>
    <xdr:to>
      <xdr:col>28</xdr:col>
      <xdr:colOff>990600</xdr:colOff>
      <xdr:row>136</xdr:row>
      <xdr:rowOff>85724</xdr:rowOff>
    </xdr:to>
    <xdr:graphicFrame macro="">
      <xdr:nvGraphicFramePr>
        <xdr:cNvPr id="15" name="14 Gráfico">
          <a:extLst>
            <a:ext uri="{FF2B5EF4-FFF2-40B4-BE49-F238E27FC236}">
              <a16:creationId xmlns:a16="http://schemas.microsoft.com/office/drawing/2014/main" id="{00000000-0008-0000-0100-00000F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4"/>
        </a:graphicData>
      </a:graphic>
    </xdr:graphicFrame>
    <xdr:clientData/>
  </xdr:twoCellAnchor>
  <xdr:twoCellAnchor>
    <xdr:from>
      <xdr:col>0</xdr:col>
      <xdr:colOff>0</xdr:colOff>
      <xdr:row>139</xdr:row>
      <xdr:rowOff>57150</xdr:rowOff>
    </xdr:from>
    <xdr:to>
      <xdr:col>14</xdr:col>
      <xdr:colOff>-1</xdr:colOff>
      <xdr:row>155</xdr:row>
      <xdr:rowOff>133350</xdr:rowOff>
    </xdr:to>
    <xdr:graphicFrame macro="">
      <xdr:nvGraphicFramePr>
        <xdr:cNvPr id="16" name="15 Gráfico">
          <a:extLst>
            <a:ext uri="{FF2B5EF4-FFF2-40B4-BE49-F238E27FC236}">
              <a16:creationId xmlns:a16="http://schemas.microsoft.com/office/drawing/2014/main" id="{00000000-0008-0000-0100-000010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5"/>
        </a:graphicData>
      </a:graphic>
    </xdr:graphicFrame>
    <xdr:clientData/>
  </xdr:twoCellAnchor>
  <xdr:twoCellAnchor>
    <xdr:from>
      <xdr:col>17</xdr:col>
      <xdr:colOff>38100</xdr:colOff>
      <xdr:row>142</xdr:row>
      <xdr:rowOff>57150</xdr:rowOff>
    </xdr:from>
    <xdr:to>
      <xdr:col>28</xdr:col>
      <xdr:colOff>971550</xdr:colOff>
      <xdr:row>155</xdr:row>
      <xdr:rowOff>95250</xdr:rowOff>
    </xdr:to>
    <xdr:graphicFrame macro="">
      <xdr:nvGraphicFramePr>
        <xdr:cNvPr id="17" name="16 Gráfico">
          <a:extLst>
            <a:ext uri="{FF2B5EF4-FFF2-40B4-BE49-F238E27FC236}">
              <a16:creationId xmlns:a16="http://schemas.microsoft.com/office/drawing/2014/main" id="{00000000-0008-0000-0100-000011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6"/>
        </a:graphicData>
      </a:graphic>
    </xdr:graphicFrame>
    <xdr:clientData/>
  </xdr:twoCellAnchor>
  <xdr:twoCellAnchor>
    <xdr:from>
      <xdr:col>0</xdr:col>
      <xdr:colOff>0</xdr:colOff>
      <xdr:row>158</xdr:row>
      <xdr:rowOff>85725</xdr:rowOff>
    </xdr:from>
    <xdr:to>
      <xdr:col>14</xdr:col>
      <xdr:colOff>35718</xdr:colOff>
      <xdr:row>174</xdr:row>
      <xdr:rowOff>123825</xdr:rowOff>
    </xdr:to>
    <xdr:graphicFrame macro="">
      <xdr:nvGraphicFramePr>
        <xdr:cNvPr id="18" name="17 Gráfico">
          <a:extLst>
            <a:ext uri="{FF2B5EF4-FFF2-40B4-BE49-F238E27FC236}">
              <a16:creationId xmlns:a16="http://schemas.microsoft.com/office/drawing/2014/main" id="{00000000-0008-0000-0100-00001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7"/>
        </a:graphicData>
      </a:graphic>
    </xdr:graphicFrame>
    <xdr:clientData/>
  </xdr:twoCellAnchor>
  <xdr:twoCellAnchor>
    <xdr:from>
      <xdr:col>0</xdr:col>
      <xdr:colOff>19049</xdr:colOff>
      <xdr:row>177</xdr:row>
      <xdr:rowOff>85725</xdr:rowOff>
    </xdr:from>
    <xdr:to>
      <xdr:col>14</xdr:col>
      <xdr:colOff>-1</xdr:colOff>
      <xdr:row>193</xdr:row>
      <xdr:rowOff>104775</xdr:rowOff>
    </xdr:to>
    <xdr:graphicFrame macro="">
      <xdr:nvGraphicFramePr>
        <xdr:cNvPr id="19" name="18 Gráfico">
          <a:extLst>
            <a:ext uri="{FF2B5EF4-FFF2-40B4-BE49-F238E27FC236}">
              <a16:creationId xmlns:a16="http://schemas.microsoft.com/office/drawing/2014/main" id="{00000000-0008-0000-0100-00001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8"/>
        </a:graphicData>
      </a:graphic>
    </xdr:graphicFrame>
    <xdr:clientData/>
  </xdr:twoCellAnchor>
  <xdr:twoCellAnchor>
    <xdr:from>
      <xdr:col>17</xdr:col>
      <xdr:colOff>28574</xdr:colOff>
      <xdr:row>178</xdr:row>
      <xdr:rowOff>76199</xdr:rowOff>
    </xdr:from>
    <xdr:to>
      <xdr:col>28</xdr:col>
      <xdr:colOff>962024</xdr:colOff>
      <xdr:row>193</xdr:row>
      <xdr:rowOff>104774</xdr:rowOff>
    </xdr:to>
    <xdr:graphicFrame macro="">
      <xdr:nvGraphicFramePr>
        <xdr:cNvPr id="20" name="19 Gráfico">
          <a:extLst>
            <a:ext uri="{FF2B5EF4-FFF2-40B4-BE49-F238E27FC236}">
              <a16:creationId xmlns:a16="http://schemas.microsoft.com/office/drawing/2014/main" id="{00000000-0008-0000-0100-00001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9"/>
        </a:graphicData>
      </a:graphic>
    </xdr:graphicFrame>
    <xdr:clientData/>
  </xdr:twoCellAnchor>
  <xdr:twoCellAnchor>
    <xdr:from>
      <xdr:col>0</xdr:col>
      <xdr:colOff>28573</xdr:colOff>
      <xdr:row>196</xdr:row>
      <xdr:rowOff>38100</xdr:rowOff>
    </xdr:from>
    <xdr:to>
      <xdr:col>14</xdr:col>
      <xdr:colOff>19050</xdr:colOff>
      <xdr:row>212</xdr:row>
      <xdr:rowOff>66675</xdr:rowOff>
    </xdr:to>
    <xdr:graphicFrame macro="">
      <xdr:nvGraphicFramePr>
        <xdr:cNvPr id="21" name="20 Gráfico">
          <a:extLst>
            <a:ext uri="{FF2B5EF4-FFF2-40B4-BE49-F238E27FC236}">
              <a16:creationId xmlns:a16="http://schemas.microsoft.com/office/drawing/2014/main" id="{00000000-0008-0000-0100-000015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0"/>
        </a:graphicData>
      </a:graphic>
    </xdr:graphicFrame>
    <xdr:clientData/>
  </xdr:twoCellAnchor>
  <xdr:twoCellAnchor>
    <xdr:from>
      <xdr:col>17</xdr:col>
      <xdr:colOff>57149</xdr:colOff>
      <xdr:row>198</xdr:row>
      <xdr:rowOff>0</xdr:rowOff>
    </xdr:from>
    <xdr:to>
      <xdr:col>28</xdr:col>
      <xdr:colOff>990599</xdr:colOff>
      <xdr:row>212</xdr:row>
      <xdr:rowOff>85724</xdr:rowOff>
    </xdr:to>
    <xdr:graphicFrame macro="">
      <xdr:nvGraphicFramePr>
        <xdr:cNvPr id="22" name="21 Gráfico">
          <a:extLst>
            <a:ext uri="{FF2B5EF4-FFF2-40B4-BE49-F238E27FC236}">
              <a16:creationId xmlns:a16="http://schemas.microsoft.com/office/drawing/2014/main" id="{00000000-0008-0000-0100-000016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1"/>
        </a:graphicData>
      </a:graphic>
    </xdr:graphicFrame>
    <xdr:clientData/>
  </xdr:twoCellAnchor>
  <xdr:twoCellAnchor>
    <xdr:from>
      <xdr:col>0</xdr:col>
      <xdr:colOff>38098</xdr:colOff>
      <xdr:row>215</xdr:row>
      <xdr:rowOff>95249</xdr:rowOff>
    </xdr:from>
    <xdr:to>
      <xdr:col>14</xdr:col>
      <xdr:colOff>-1</xdr:colOff>
      <xdr:row>231</xdr:row>
      <xdr:rowOff>142874</xdr:rowOff>
    </xdr:to>
    <xdr:graphicFrame macro="">
      <xdr:nvGraphicFramePr>
        <xdr:cNvPr id="23" name="22 Gráfico">
          <a:extLst>
            <a:ext uri="{FF2B5EF4-FFF2-40B4-BE49-F238E27FC236}">
              <a16:creationId xmlns:a16="http://schemas.microsoft.com/office/drawing/2014/main" id="{00000000-0008-0000-0100-00001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2"/>
        </a:graphicData>
      </a:graphic>
    </xdr:graphicFrame>
    <xdr:clientData/>
  </xdr:twoCellAnchor>
  <xdr:twoCellAnchor>
    <xdr:from>
      <xdr:col>17</xdr:col>
      <xdr:colOff>47624</xdr:colOff>
      <xdr:row>218</xdr:row>
      <xdr:rowOff>95250</xdr:rowOff>
    </xdr:from>
    <xdr:to>
      <xdr:col>28</xdr:col>
      <xdr:colOff>981074</xdr:colOff>
      <xdr:row>231</xdr:row>
      <xdr:rowOff>114299</xdr:rowOff>
    </xdr:to>
    <xdr:graphicFrame macro="">
      <xdr:nvGraphicFramePr>
        <xdr:cNvPr id="24" name="23 Gráfico">
          <a:extLst>
            <a:ext uri="{FF2B5EF4-FFF2-40B4-BE49-F238E27FC236}">
              <a16:creationId xmlns:a16="http://schemas.microsoft.com/office/drawing/2014/main" id="{00000000-0008-0000-0100-00001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3"/>
        </a:graphicData>
      </a:graphic>
    </xdr:graphicFrame>
    <xdr:clientData/>
  </xdr:twoCellAnchor>
  <xdr:twoCellAnchor>
    <xdr:from>
      <xdr:col>0</xdr:col>
      <xdr:colOff>66675</xdr:colOff>
      <xdr:row>234</xdr:row>
      <xdr:rowOff>57149</xdr:rowOff>
    </xdr:from>
    <xdr:to>
      <xdr:col>14</xdr:col>
      <xdr:colOff>-1</xdr:colOff>
      <xdr:row>253</xdr:row>
      <xdr:rowOff>66674</xdr:rowOff>
    </xdr:to>
    <xdr:graphicFrame macro="">
      <xdr:nvGraphicFramePr>
        <xdr:cNvPr id="25" name="24 Gráfico">
          <a:extLst>
            <a:ext uri="{FF2B5EF4-FFF2-40B4-BE49-F238E27FC236}">
              <a16:creationId xmlns:a16="http://schemas.microsoft.com/office/drawing/2014/main" id="{00000000-0008-0000-0100-00001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4"/>
        </a:graphicData>
      </a:graphic>
    </xdr:graphicFrame>
    <xdr:clientData/>
  </xdr:twoCellAnchor>
  <xdr:twoCellAnchor>
    <xdr:from>
      <xdr:col>17</xdr:col>
      <xdr:colOff>66674</xdr:colOff>
      <xdr:row>238</xdr:row>
      <xdr:rowOff>76200</xdr:rowOff>
    </xdr:from>
    <xdr:to>
      <xdr:col>28</xdr:col>
      <xdr:colOff>971550</xdr:colOff>
      <xdr:row>253</xdr:row>
      <xdr:rowOff>95250</xdr:rowOff>
    </xdr:to>
    <xdr:graphicFrame macro="">
      <xdr:nvGraphicFramePr>
        <xdr:cNvPr id="26" name="25 Gráfico">
          <a:extLst>
            <a:ext uri="{FF2B5EF4-FFF2-40B4-BE49-F238E27FC236}">
              <a16:creationId xmlns:a16="http://schemas.microsoft.com/office/drawing/2014/main" id="{00000000-0008-0000-0100-00001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5"/>
        </a:graphicData>
      </a:graphic>
    </xdr:graphicFrame>
    <xdr:clientData/>
  </xdr:twoCellAnchor>
  <xdr:twoCellAnchor>
    <xdr:from>
      <xdr:col>0</xdr:col>
      <xdr:colOff>76198</xdr:colOff>
      <xdr:row>256</xdr:row>
      <xdr:rowOff>47625</xdr:rowOff>
    </xdr:from>
    <xdr:to>
      <xdr:col>13</xdr:col>
      <xdr:colOff>1162049</xdr:colOff>
      <xdr:row>272</xdr:row>
      <xdr:rowOff>104775</xdr:rowOff>
    </xdr:to>
    <xdr:graphicFrame macro="">
      <xdr:nvGraphicFramePr>
        <xdr:cNvPr id="27" name="26 Gráfico">
          <a:extLst>
            <a:ext uri="{FF2B5EF4-FFF2-40B4-BE49-F238E27FC236}">
              <a16:creationId xmlns:a16="http://schemas.microsoft.com/office/drawing/2014/main" id="{00000000-0008-0000-0100-00001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6"/>
        </a:graphicData>
      </a:graphic>
    </xdr:graphicFrame>
    <xdr:clientData/>
  </xdr:twoCellAnchor>
  <xdr:twoCellAnchor>
    <xdr:from>
      <xdr:col>17</xdr:col>
      <xdr:colOff>47624</xdr:colOff>
      <xdr:row>258</xdr:row>
      <xdr:rowOff>28575</xdr:rowOff>
    </xdr:from>
    <xdr:to>
      <xdr:col>28</xdr:col>
      <xdr:colOff>1000125</xdr:colOff>
      <xdr:row>272</xdr:row>
      <xdr:rowOff>85725</xdr:rowOff>
    </xdr:to>
    <xdr:graphicFrame macro="">
      <xdr:nvGraphicFramePr>
        <xdr:cNvPr id="28" name="27 Gráfico">
          <a:extLst>
            <a:ext uri="{FF2B5EF4-FFF2-40B4-BE49-F238E27FC236}">
              <a16:creationId xmlns:a16="http://schemas.microsoft.com/office/drawing/2014/main" id="{00000000-0008-0000-0100-00001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7"/>
        </a:graphicData>
      </a:graphic>
    </xdr:graphicFrame>
    <xdr:clientData/>
  </xdr:twoCellAnchor>
  <xdr:twoCellAnchor>
    <xdr:from>
      <xdr:col>0</xdr:col>
      <xdr:colOff>9523</xdr:colOff>
      <xdr:row>275</xdr:row>
      <xdr:rowOff>57149</xdr:rowOff>
    </xdr:from>
    <xdr:to>
      <xdr:col>14</xdr:col>
      <xdr:colOff>0</xdr:colOff>
      <xdr:row>291</xdr:row>
      <xdr:rowOff>104774</xdr:rowOff>
    </xdr:to>
    <xdr:graphicFrame macro="">
      <xdr:nvGraphicFramePr>
        <xdr:cNvPr id="29" name="28 Gráfico">
          <a:extLst>
            <a:ext uri="{FF2B5EF4-FFF2-40B4-BE49-F238E27FC236}">
              <a16:creationId xmlns:a16="http://schemas.microsoft.com/office/drawing/2014/main" id="{00000000-0008-0000-0100-00001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8"/>
        </a:graphicData>
      </a:graphic>
    </xdr:graphicFrame>
    <xdr:clientData/>
  </xdr:twoCellAnchor>
  <xdr:twoCellAnchor>
    <xdr:from>
      <xdr:col>0</xdr:col>
      <xdr:colOff>66672</xdr:colOff>
      <xdr:row>294</xdr:row>
      <xdr:rowOff>66675</xdr:rowOff>
    </xdr:from>
    <xdr:to>
      <xdr:col>13</xdr:col>
      <xdr:colOff>1152524</xdr:colOff>
      <xdr:row>313</xdr:row>
      <xdr:rowOff>171451</xdr:rowOff>
    </xdr:to>
    <xdr:graphicFrame macro="">
      <xdr:nvGraphicFramePr>
        <xdr:cNvPr id="30" name="29 Gráfico">
          <a:extLst>
            <a:ext uri="{FF2B5EF4-FFF2-40B4-BE49-F238E27FC236}">
              <a16:creationId xmlns:a16="http://schemas.microsoft.com/office/drawing/2014/main" id="{00000000-0008-0000-0100-00001E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9"/>
        </a:graphicData>
      </a:graphic>
    </xdr:graphicFrame>
    <xdr:clientData/>
  </xdr:twoCellAnchor>
  <xdr:twoCellAnchor>
    <xdr:from>
      <xdr:col>17</xdr:col>
      <xdr:colOff>38100</xdr:colOff>
      <xdr:row>296</xdr:row>
      <xdr:rowOff>104776</xdr:rowOff>
    </xdr:from>
    <xdr:to>
      <xdr:col>28</xdr:col>
      <xdr:colOff>971550</xdr:colOff>
      <xdr:row>314</xdr:row>
      <xdr:rowOff>133350</xdr:rowOff>
    </xdr:to>
    <xdr:graphicFrame macro="">
      <xdr:nvGraphicFramePr>
        <xdr:cNvPr id="31" name="30 Gráfico">
          <a:extLst>
            <a:ext uri="{FF2B5EF4-FFF2-40B4-BE49-F238E27FC236}">
              <a16:creationId xmlns:a16="http://schemas.microsoft.com/office/drawing/2014/main" id="{00000000-0008-0000-0100-00001F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0"/>
        </a:graphicData>
      </a:graphic>
    </xdr:graphicFrame>
    <xdr:clientData/>
  </xdr:twoCellAnchor>
  <xdr:twoCellAnchor>
    <xdr:from>
      <xdr:col>17</xdr:col>
      <xdr:colOff>76199</xdr:colOff>
      <xdr:row>276</xdr:row>
      <xdr:rowOff>161925</xdr:rowOff>
    </xdr:from>
    <xdr:to>
      <xdr:col>28</xdr:col>
      <xdr:colOff>1009649</xdr:colOff>
      <xdr:row>291</xdr:row>
      <xdr:rowOff>95250</xdr:rowOff>
    </xdr:to>
    <xdr:graphicFrame macro="">
      <xdr:nvGraphicFramePr>
        <xdr:cNvPr id="32" name="31 Gráfico">
          <a:extLst>
            <a:ext uri="{FF2B5EF4-FFF2-40B4-BE49-F238E27FC236}">
              <a16:creationId xmlns:a16="http://schemas.microsoft.com/office/drawing/2014/main" id="{00000000-0008-0000-0100-000020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1"/>
        </a:graphicData>
      </a:graphic>
    </xdr:graphicFrame>
    <xdr:clientData/>
  </xdr:twoCellAnchor>
  <xdr:twoCellAnchor>
    <xdr:from>
      <xdr:col>0</xdr:col>
      <xdr:colOff>38098</xdr:colOff>
      <xdr:row>334</xdr:row>
      <xdr:rowOff>47624</xdr:rowOff>
    </xdr:from>
    <xdr:to>
      <xdr:col>14</xdr:col>
      <xdr:colOff>47625</xdr:colOff>
      <xdr:row>351</xdr:row>
      <xdr:rowOff>152399</xdr:rowOff>
    </xdr:to>
    <xdr:graphicFrame macro="">
      <xdr:nvGraphicFramePr>
        <xdr:cNvPr id="33" name="32 Gráfico">
          <a:extLst>
            <a:ext uri="{FF2B5EF4-FFF2-40B4-BE49-F238E27FC236}">
              <a16:creationId xmlns:a16="http://schemas.microsoft.com/office/drawing/2014/main" id="{00000000-0008-0000-0100-000021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2"/>
        </a:graphicData>
      </a:graphic>
    </xdr:graphicFrame>
    <xdr:clientData/>
  </xdr:twoCellAnchor>
  <xdr:twoCellAnchor>
    <xdr:from>
      <xdr:col>17</xdr:col>
      <xdr:colOff>38099</xdr:colOff>
      <xdr:row>334</xdr:row>
      <xdr:rowOff>85725</xdr:rowOff>
    </xdr:from>
    <xdr:to>
      <xdr:col>28</xdr:col>
      <xdr:colOff>971550</xdr:colOff>
      <xdr:row>352</xdr:row>
      <xdr:rowOff>85725</xdr:rowOff>
    </xdr:to>
    <xdr:graphicFrame macro="">
      <xdr:nvGraphicFramePr>
        <xdr:cNvPr id="34" name="33 Gráfico">
          <a:extLst>
            <a:ext uri="{FF2B5EF4-FFF2-40B4-BE49-F238E27FC236}">
              <a16:creationId xmlns:a16="http://schemas.microsoft.com/office/drawing/2014/main" id="{00000000-0008-0000-0100-00002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3"/>
        </a:graphicData>
      </a:graphic>
    </xdr:graphicFrame>
    <xdr:clientData/>
  </xdr:twoCellAnchor>
  <xdr:oneCellAnchor>
    <xdr:from>
      <xdr:col>15</xdr:col>
      <xdr:colOff>2409825</xdr:colOff>
      <xdr:row>6</xdr:row>
      <xdr:rowOff>9524</xdr:rowOff>
    </xdr:from>
    <xdr:ext cx="12496800" cy="264560"/>
    <xdr:sp macro="" textlink="">
      <xdr:nvSpPr>
        <xdr:cNvPr id="37" name="CuadroTexto 36">
          <a:extLst>
            <a:ext uri="{FF2B5EF4-FFF2-40B4-BE49-F238E27FC236}">
              <a16:creationId xmlns:a16="http://schemas.microsoft.com/office/drawing/2014/main" id="{00000000-0008-0000-0100-000025000000}"/>
            </a:ext>
          </a:extLst>
        </xdr:cNvPr>
        <xdr:cNvSpPr txBox="1"/>
      </xdr:nvSpPr>
      <xdr:spPr>
        <a:xfrm>
          <a:off x="11687175" y="1162049"/>
          <a:ext cx="1249680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lang="es-MX" sz="1100" b="1" i="0" u="none" strike="noStrike">
              <a:solidFill>
                <a:schemeClr val="tx1"/>
              </a:solidFill>
              <a:effectLst/>
              <a:latin typeface="+mn-lt"/>
              <a:ea typeface="+mn-ea"/>
              <a:cs typeface="+mn-cs"/>
            </a:rPr>
            <a:t>4.1.1.1 Impuestos Sobre los Ingresos: </a:t>
          </a:r>
          <a:r>
            <a:rPr lang="es-MX" sz="1100" b="0" i="0" u="none" strike="noStrike">
              <a:solidFill>
                <a:schemeClr val="tx1"/>
              </a:solidFill>
              <a:effectLst/>
              <a:latin typeface="+mn-lt"/>
              <a:ea typeface="+mn-ea"/>
              <a:cs typeface="+mn-cs"/>
            </a:rPr>
            <a:t>Importe de los ingresos que obtiene el Estado por las imposiciones fiscales que en forma unilateral y obligatoria fija a las personas físicas y morales, sobre sus ingresos.</a:t>
          </a:r>
          <a:r>
            <a:rPr lang="es-MX"/>
            <a:t> </a:t>
          </a:r>
          <a:endParaRPr lang="es-MX" sz="1100"/>
        </a:p>
      </xdr:txBody>
    </xdr:sp>
    <xdr:clientData/>
  </xdr:oneCellAnchor>
  <xdr:oneCellAnchor>
    <xdr:from>
      <xdr:col>15</xdr:col>
      <xdr:colOff>209549</xdr:colOff>
      <xdr:row>25</xdr:row>
      <xdr:rowOff>19050</xdr:rowOff>
    </xdr:from>
    <xdr:ext cx="12468226" cy="197886"/>
    <xdr:sp macro="" textlink="">
      <xdr:nvSpPr>
        <xdr:cNvPr id="38" name="CuadroTexto 37">
          <a:extLst>
            <a:ext uri="{FF2B5EF4-FFF2-40B4-BE49-F238E27FC236}">
              <a16:creationId xmlns:a16="http://schemas.microsoft.com/office/drawing/2014/main" id="{00000000-0008-0000-0100-000026000000}"/>
            </a:ext>
          </a:extLst>
        </xdr:cNvPr>
        <xdr:cNvSpPr txBox="1"/>
      </xdr:nvSpPr>
      <xdr:spPr>
        <a:xfrm>
          <a:off x="11687174" y="4791075"/>
          <a:ext cx="12468226" cy="19788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lang="es-MX" sz="1100" b="1" i="0" u="none" strike="noStrike" baseline="0">
              <a:solidFill>
                <a:schemeClr val="tx1"/>
              </a:solidFill>
              <a:latin typeface="+mn-lt"/>
              <a:ea typeface="+mn-ea"/>
              <a:cs typeface="+mn-cs"/>
            </a:rPr>
            <a:t>4.1.1.2 Impuestos Sobre el Patrimonio: </a:t>
          </a:r>
          <a:r>
            <a:rPr lang="es-MX" sz="1100" b="0" i="0" u="none" strike="noStrike" baseline="0">
              <a:solidFill>
                <a:schemeClr val="tx1"/>
              </a:solidFill>
              <a:latin typeface="+mn-lt"/>
              <a:ea typeface="+mn-ea"/>
              <a:cs typeface="+mn-cs"/>
            </a:rPr>
            <a:t>Importe de los ingresos que obtiene el Estado por las imposiciones fiscales que en forma unilateral y obligatoria fija a las personas físicas y morales, sobre el patrimonio. . </a:t>
          </a:r>
          <a:endParaRPr lang="es-MX" sz="1100"/>
        </a:p>
      </xdr:txBody>
    </xdr:sp>
    <xdr:clientData/>
  </xdr:oneCellAnchor>
  <xdr:twoCellAnchor>
    <xdr:from>
      <xdr:col>17</xdr:col>
      <xdr:colOff>28574</xdr:colOff>
      <xdr:row>44</xdr:row>
      <xdr:rowOff>9525</xdr:rowOff>
    </xdr:from>
    <xdr:to>
      <xdr:col>29</xdr:col>
      <xdr:colOff>9525</xdr:colOff>
      <xdr:row>46</xdr:row>
      <xdr:rowOff>85725</xdr:rowOff>
    </xdr:to>
    <xdr:sp macro="" textlink="">
      <xdr:nvSpPr>
        <xdr:cNvPr id="39" name="CuadroTexto 38">
          <a:extLst>
            <a:ext uri="{FF2B5EF4-FFF2-40B4-BE49-F238E27FC236}">
              <a16:creationId xmlns:a16="http://schemas.microsoft.com/office/drawing/2014/main" id="{00000000-0008-0000-0100-000027000000}"/>
            </a:ext>
          </a:extLst>
        </xdr:cNvPr>
        <xdr:cNvSpPr txBox="1"/>
      </xdr:nvSpPr>
      <xdr:spPr>
        <a:xfrm>
          <a:off x="11715749" y="8401050"/>
          <a:ext cx="12449176" cy="4572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MX" sz="1100" b="1" i="0" u="none" strike="noStrike" baseline="0">
              <a:solidFill>
                <a:schemeClr val="dk1"/>
              </a:solidFill>
              <a:latin typeface="+mn-lt"/>
              <a:ea typeface="+mn-ea"/>
              <a:cs typeface="+mn-cs"/>
            </a:rPr>
            <a:t>4.1.1.3 Impuestos Sobre la Producción, el Consumo y las Transacciones: </a:t>
          </a:r>
          <a:r>
            <a:rPr lang="es-MX" sz="1100" b="0" i="0" u="none" strike="noStrike" baseline="0">
              <a:solidFill>
                <a:schemeClr val="dk1"/>
              </a:solidFill>
              <a:latin typeface="+mn-lt"/>
              <a:ea typeface="+mn-ea"/>
              <a:cs typeface="+mn-cs"/>
            </a:rPr>
            <a:t>Importe de los ingresos que obtiene el Estado por las imposiciones fiscales que en forma unilateral y obligatoria fija a las personas físicas y morales, sobre la producción, el consumo y las transacciones </a:t>
          </a:r>
          <a:endParaRPr lang="es-MX" sz="1100"/>
        </a:p>
      </xdr:txBody>
    </xdr:sp>
    <xdr:clientData/>
  </xdr:twoCellAnchor>
  <xdr:twoCellAnchor>
    <xdr:from>
      <xdr:col>15</xdr:col>
      <xdr:colOff>2466975</xdr:colOff>
      <xdr:row>63</xdr:row>
      <xdr:rowOff>9525</xdr:rowOff>
    </xdr:from>
    <xdr:to>
      <xdr:col>29</xdr:col>
      <xdr:colOff>0</xdr:colOff>
      <xdr:row>64</xdr:row>
      <xdr:rowOff>28575</xdr:rowOff>
    </xdr:to>
    <xdr:sp macro="" textlink="">
      <xdr:nvSpPr>
        <xdr:cNvPr id="40" name="CuadroTexto 39">
          <a:extLst>
            <a:ext uri="{FF2B5EF4-FFF2-40B4-BE49-F238E27FC236}">
              <a16:creationId xmlns:a16="http://schemas.microsoft.com/office/drawing/2014/main" id="{00000000-0008-0000-0100-000028000000}"/>
            </a:ext>
          </a:extLst>
        </xdr:cNvPr>
        <xdr:cNvSpPr txBox="1"/>
      </xdr:nvSpPr>
      <xdr:spPr>
        <a:xfrm>
          <a:off x="11687175" y="12020550"/>
          <a:ext cx="12468225" cy="20955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MX" sz="1100" b="1" i="0" u="none" strike="noStrike" baseline="0">
              <a:solidFill>
                <a:schemeClr val="dk1"/>
              </a:solidFill>
              <a:latin typeface="+mn-lt"/>
              <a:ea typeface="+mn-ea"/>
              <a:cs typeface="+mn-cs"/>
            </a:rPr>
            <a:t>4.1.1.7 Accesorios de Impuestos: </a:t>
          </a:r>
          <a:r>
            <a:rPr lang="es-MX" sz="1100" b="0" i="0" u="none" strike="noStrike" baseline="0">
              <a:solidFill>
                <a:schemeClr val="dk1"/>
              </a:solidFill>
              <a:latin typeface="+mn-lt"/>
              <a:ea typeface="+mn-ea"/>
              <a:cs typeface="+mn-cs"/>
            </a:rPr>
            <a:t>Importe de los ingresos generados cuando no se cubran los impuestos en la fecha o dentro del plazo fijado por las disposiciones fiscales. </a:t>
          </a:r>
          <a:endParaRPr lang="es-MX" sz="1100"/>
        </a:p>
      </xdr:txBody>
    </xdr:sp>
    <xdr:clientData/>
  </xdr:twoCellAnchor>
  <xdr:twoCellAnchor>
    <xdr:from>
      <xdr:col>17</xdr:col>
      <xdr:colOff>9525</xdr:colOff>
      <xdr:row>82</xdr:row>
      <xdr:rowOff>19049</xdr:rowOff>
    </xdr:from>
    <xdr:to>
      <xdr:col>28</xdr:col>
      <xdr:colOff>1000125</xdr:colOff>
      <xdr:row>84</xdr:row>
      <xdr:rowOff>85724</xdr:rowOff>
    </xdr:to>
    <xdr:sp macro="" textlink="">
      <xdr:nvSpPr>
        <xdr:cNvPr id="41" name="CuadroTexto 40">
          <a:extLst>
            <a:ext uri="{FF2B5EF4-FFF2-40B4-BE49-F238E27FC236}">
              <a16:creationId xmlns:a16="http://schemas.microsoft.com/office/drawing/2014/main" id="{00000000-0008-0000-0100-000029000000}"/>
            </a:ext>
          </a:extLst>
        </xdr:cNvPr>
        <xdr:cNvSpPr txBox="1"/>
      </xdr:nvSpPr>
      <xdr:spPr>
        <a:xfrm>
          <a:off x="11696700" y="15649574"/>
          <a:ext cx="12449175" cy="4476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MX" sz="1100" b="1" i="0" u="none" strike="noStrike" baseline="0">
              <a:solidFill>
                <a:schemeClr val="dk1"/>
              </a:solidFill>
              <a:latin typeface="+mn-lt"/>
              <a:ea typeface="+mn-ea"/>
              <a:cs typeface="+mn-cs"/>
            </a:rPr>
            <a:t>4.1.1.9 Otros Impuestos: </a:t>
          </a:r>
          <a:r>
            <a:rPr lang="es-MX" sz="1100" b="0" i="0" u="none" strike="noStrike" baseline="0">
              <a:solidFill>
                <a:schemeClr val="dk1"/>
              </a:solidFill>
              <a:latin typeface="+mn-lt"/>
              <a:ea typeface="+mn-ea"/>
              <a:cs typeface="+mn-cs"/>
            </a:rPr>
            <a:t>Importe de los ingresos por las contribuciones establecidas en Ley a cargo de las personas físicas y morales y que sean distintas de las aportaciones de seguridad social, contribuciones de mejoras y derechos, no incluidos en las cuentas anteriores. </a:t>
          </a:r>
          <a:endParaRPr lang="es-MX" sz="1100"/>
        </a:p>
      </xdr:txBody>
    </xdr:sp>
    <xdr:clientData/>
  </xdr:twoCellAnchor>
  <xdr:twoCellAnchor>
    <xdr:from>
      <xdr:col>17</xdr:col>
      <xdr:colOff>9524</xdr:colOff>
      <xdr:row>101</xdr:row>
      <xdr:rowOff>9526</xdr:rowOff>
    </xdr:from>
    <xdr:to>
      <xdr:col>28</xdr:col>
      <xdr:colOff>1000125</xdr:colOff>
      <xdr:row>103</xdr:row>
      <xdr:rowOff>85726</xdr:rowOff>
    </xdr:to>
    <xdr:sp macro="" textlink="">
      <xdr:nvSpPr>
        <xdr:cNvPr id="42" name="CuadroTexto 41">
          <a:extLst>
            <a:ext uri="{FF2B5EF4-FFF2-40B4-BE49-F238E27FC236}">
              <a16:creationId xmlns:a16="http://schemas.microsoft.com/office/drawing/2014/main" id="{00000000-0008-0000-0100-00002A000000}"/>
            </a:ext>
          </a:extLst>
        </xdr:cNvPr>
        <xdr:cNvSpPr txBox="1"/>
      </xdr:nvSpPr>
      <xdr:spPr>
        <a:xfrm>
          <a:off x="11696699" y="19259551"/>
          <a:ext cx="12449176" cy="4572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MX" sz="1100" b="1" i="0" u="none" strike="noStrike" baseline="0">
              <a:solidFill>
                <a:schemeClr val="dk1"/>
              </a:solidFill>
              <a:latin typeface="+mn-lt"/>
              <a:ea typeface="+mn-ea"/>
              <a:cs typeface="+mn-cs"/>
            </a:rPr>
            <a:t>4.1.4.1 Derechos por el Uso, Goce, Aprovechamiento o Explotación de Bienes de Dominio Público: </a:t>
          </a:r>
          <a:r>
            <a:rPr lang="es-MX" sz="1100" b="0" i="0" u="none" strike="noStrike" baseline="0">
              <a:solidFill>
                <a:schemeClr val="dk1"/>
              </a:solidFill>
              <a:latin typeface="+mn-lt"/>
              <a:ea typeface="+mn-ea"/>
              <a:cs typeface="+mn-cs"/>
            </a:rPr>
            <a:t>Importe de los ingresos por derechos que percibe el ente público por otorgar el uso, goce, aprovechamiento o explotación de bienes de dominio público a los particulares </a:t>
          </a:r>
          <a:endParaRPr lang="es-MX" sz="1100"/>
        </a:p>
      </xdr:txBody>
    </xdr:sp>
    <xdr:clientData/>
  </xdr:twoCellAnchor>
  <xdr:twoCellAnchor>
    <xdr:from>
      <xdr:col>17</xdr:col>
      <xdr:colOff>9525</xdr:colOff>
      <xdr:row>120</xdr:row>
      <xdr:rowOff>28575</xdr:rowOff>
    </xdr:from>
    <xdr:to>
      <xdr:col>28</xdr:col>
      <xdr:colOff>1000125</xdr:colOff>
      <xdr:row>121</xdr:row>
      <xdr:rowOff>133350</xdr:rowOff>
    </xdr:to>
    <xdr:sp macro="" textlink="">
      <xdr:nvSpPr>
        <xdr:cNvPr id="43" name="CuadroTexto 42">
          <a:extLst>
            <a:ext uri="{FF2B5EF4-FFF2-40B4-BE49-F238E27FC236}">
              <a16:creationId xmlns:a16="http://schemas.microsoft.com/office/drawing/2014/main" id="{00000000-0008-0000-0100-00002B000000}"/>
            </a:ext>
          </a:extLst>
        </xdr:cNvPr>
        <xdr:cNvSpPr txBox="1"/>
      </xdr:nvSpPr>
      <xdr:spPr>
        <a:xfrm>
          <a:off x="11696700" y="22898100"/>
          <a:ext cx="12449175" cy="2952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MX" sz="1100" b="1" i="0" u="none" strike="noStrike" baseline="0">
              <a:solidFill>
                <a:schemeClr val="dk1"/>
              </a:solidFill>
              <a:latin typeface="+mn-lt"/>
              <a:ea typeface="+mn-ea"/>
              <a:cs typeface="+mn-cs"/>
            </a:rPr>
            <a:t>4.1.4.3 Derechos por Prestación de Servicios: </a:t>
          </a:r>
          <a:r>
            <a:rPr lang="es-MX" sz="1100" b="0" i="0" u="none" strike="noStrike" baseline="0">
              <a:solidFill>
                <a:schemeClr val="dk1"/>
              </a:solidFill>
              <a:latin typeface="+mn-lt"/>
              <a:ea typeface="+mn-ea"/>
              <a:cs typeface="+mn-cs"/>
            </a:rPr>
            <a:t>Importe de los ingresos por derechos que percibe el ente público por prestar servicios exclusivos del estado. </a:t>
          </a:r>
          <a:endParaRPr lang="es-MX" sz="1100"/>
        </a:p>
      </xdr:txBody>
    </xdr:sp>
    <xdr:clientData/>
  </xdr:twoCellAnchor>
  <xdr:twoCellAnchor>
    <xdr:from>
      <xdr:col>17</xdr:col>
      <xdr:colOff>28575</xdr:colOff>
      <xdr:row>139</xdr:row>
      <xdr:rowOff>28574</xdr:rowOff>
    </xdr:from>
    <xdr:to>
      <xdr:col>28</xdr:col>
      <xdr:colOff>990600</xdr:colOff>
      <xdr:row>142</xdr:row>
      <xdr:rowOff>95249</xdr:rowOff>
    </xdr:to>
    <xdr:sp macro="" textlink="">
      <xdr:nvSpPr>
        <xdr:cNvPr id="44" name="CuadroTexto 43">
          <a:extLst>
            <a:ext uri="{FF2B5EF4-FFF2-40B4-BE49-F238E27FC236}">
              <a16:creationId xmlns:a16="http://schemas.microsoft.com/office/drawing/2014/main" id="{00000000-0008-0000-0100-00002C000000}"/>
            </a:ext>
          </a:extLst>
        </xdr:cNvPr>
        <xdr:cNvSpPr txBox="1"/>
      </xdr:nvSpPr>
      <xdr:spPr>
        <a:xfrm>
          <a:off x="11715750" y="26517599"/>
          <a:ext cx="12420600" cy="6381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MX" sz="1100" b="1" i="0" u="none" strike="noStrike" baseline="0">
              <a:solidFill>
                <a:schemeClr val="dk1"/>
              </a:solidFill>
              <a:latin typeface="+mn-lt"/>
              <a:ea typeface="+mn-ea"/>
              <a:cs typeface="+mn-cs"/>
            </a:rPr>
            <a:t>4.1.5.1 Productos Derivados del Uso y Aprovechamiento de Bienes no Sujetos a Régimen de Dominio Público: </a:t>
          </a:r>
          <a:r>
            <a:rPr lang="es-MX" sz="1100" b="0" i="0" u="none" strike="noStrike" baseline="0">
              <a:solidFill>
                <a:schemeClr val="dk1"/>
              </a:solidFill>
              <a:latin typeface="+mn-lt"/>
              <a:ea typeface="+mn-ea"/>
              <a:cs typeface="+mn-cs"/>
            </a:rPr>
            <a:t>Importe de los ingresos por contraprestaciones derivadas del uso, aprovechamiento o enajenación de bienes no sujetos al régimen de dominio público, por la explotación de tierras y aguas, arrendamiento de tierras, locales y construcciones, enajenación de bienes, intereses de valores, créditos y bonos, utilidades, y otros. </a:t>
          </a:r>
        </a:p>
      </xdr:txBody>
    </xdr:sp>
    <xdr:clientData/>
  </xdr:twoCellAnchor>
  <xdr:twoCellAnchor>
    <xdr:from>
      <xdr:col>17</xdr:col>
      <xdr:colOff>9525</xdr:colOff>
      <xdr:row>158</xdr:row>
      <xdr:rowOff>152401</xdr:rowOff>
    </xdr:from>
    <xdr:to>
      <xdr:col>28</xdr:col>
      <xdr:colOff>971549</xdr:colOff>
      <xdr:row>162</xdr:row>
      <xdr:rowOff>19051</xdr:rowOff>
    </xdr:to>
    <xdr:sp macro="" textlink="">
      <xdr:nvSpPr>
        <xdr:cNvPr id="45" name="CuadroTexto 44">
          <a:extLst>
            <a:ext uri="{FF2B5EF4-FFF2-40B4-BE49-F238E27FC236}">
              <a16:creationId xmlns:a16="http://schemas.microsoft.com/office/drawing/2014/main" id="{00000000-0008-0000-0100-00002D000000}"/>
            </a:ext>
          </a:extLst>
        </xdr:cNvPr>
        <xdr:cNvSpPr txBox="1"/>
      </xdr:nvSpPr>
      <xdr:spPr>
        <a:xfrm>
          <a:off x="11696700" y="30260926"/>
          <a:ext cx="12420599" cy="62865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MX" sz="1100" b="1" i="0" u="none" strike="noStrike" baseline="0">
              <a:solidFill>
                <a:schemeClr val="dk1"/>
              </a:solidFill>
              <a:latin typeface="+mn-lt"/>
              <a:ea typeface="+mn-ea"/>
              <a:cs typeface="+mn-cs"/>
            </a:rPr>
            <a:t>4.1.5.9 Otros Productos que Generan Ingresos Corrientes: </a:t>
          </a:r>
          <a:r>
            <a:rPr lang="es-MX" sz="1100" b="0" i="0" u="none" strike="noStrike" baseline="0">
              <a:solidFill>
                <a:schemeClr val="dk1"/>
              </a:solidFill>
              <a:latin typeface="+mn-lt"/>
              <a:ea typeface="+mn-ea"/>
              <a:cs typeface="+mn-cs"/>
            </a:rPr>
            <a:t>Importe de los ingresos por contraprestaciones por los servicios que preste el Estado en sus funciones de derecho privado, así como por el uso y aprovechamiento de bienes; originando recursos que significan un aumento del efectivo del sector público, como resultado de sus operaciones normales, sin que provengan de la enajenación de su patrimonio, no incluidos en las cuentas anteriores. </a:t>
          </a:r>
        </a:p>
      </xdr:txBody>
    </xdr:sp>
    <xdr:clientData/>
  </xdr:twoCellAnchor>
  <xdr:twoCellAnchor>
    <xdr:from>
      <xdr:col>17</xdr:col>
      <xdr:colOff>19051</xdr:colOff>
      <xdr:row>177</xdr:row>
      <xdr:rowOff>28575</xdr:rowOff>
    </xdr:from>
    <xdr:to>
      <xdr:col>28</xdr:col>
      <xdr:colOff>990600</xdr:colOff>
      <xdr:row>178</xdr:row>
      <xdr:rowOff>66675</xdr:rowOff>
    </xdr:to>
    <xdr:sp macro="" textlink="">
      <xdr:nvSpPr>
        <xdr:cNvPr id="46" name="CuadroTexto 45">
          <a:extLst>
            <a:ext uri="{FF2B5EF4-FFF2-40B4-BE49-F238E27FC236}">
              <a16:creationId xmlns:a16="http://schemas.microsoft.com/office/drawing/2014/main" id="{00000000-0008-0000-0100-00002E000000}"/>
            </a:ext>
          </a:extLst>
        </xdr:cNvPr>
        <xdr:cNvSpPr txBox="1"/>
      </xdr:nvSpPr>
      <xdr:spPr>
        <a:xfrm>
          <a:off x="11706226" y="33756600"/>
          <a:ext cx="12430124" cy="2286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MX" sz="1100" b="1" i="0" u="none" strike="noStrike" baseline="0">
              <a:solidFill>
                <a:schemeClr val="dk1"/>
              </a:solidFill>
              <a:latin typeface="+mn-lt"/>
              <a:ea typeface="+mn-ea"/>
              <a:cs typeface="+mn-cs"/>
            </a:rPr>
            <a:t>4.1.6.2 Multas: </a:t>
          </a:r>
          <a:r>
            <a:rPr lang="es-MX" sz="1100" b="0" i="0" u="none" strike="noStrike" baseline="0">
              <a:solidFill>
                <a:schemeClr val="dk1"/>
              </a:solidFill>
              <a:latin typeface="+mn-lt"/>
              <a:ea typeface="+mn-ea"/>
              <a:cs typeface="+mn-cs"/>
            </a:rPr>
            <a:t>Importe de los ingresos por sanciones no fiscales de carácter monetario </a:t>
          </a:r>
          <a:endParaRPr lang="es-MX" sz="1100"/>
        </a:p>
      </xdr:txBody>
    </xdr:sp>
    <xdr:clientData/>
  </xdr:twoCellAnchor>
  <xdr:twoCellAnchor>
    <xdr:from>
      <xdr:col>17</xdr:col>
      <xdr:colOff>38099</xdr:colOff>
      <xdr:row>196</xdr:row>
      <xdr:rowOff>9525</xdr:rowOff>
    </xdr:from>
    <xdr:to>
      <xdr:col>28</xdr:col>
      <xdr:colOff>1009649</xdr:colOff>
      <xdr:row>198</xdr:row>
      <xdr:rowOff>95250</xdr:rowOff>
    </xdr:to>
    <xdr:sp macro="" textlink="">
      <xdr:nvSpPr>
        <xdr:cNvPr id="47" name="CuadroTexto 46">
          <a:extLst>
            <a:ext uri="{FF2B5EF4-FFF2-40B4-BE49-F238E27FC236}">
              <a16:creationId xmlns:a16="http://schemas.microsoft.com/office/drawing/2014/main" id="{00000000-0008-0000-0100-00002F000000}"/>
            </a:ext>
          </a:extLst>
        </xdr:cNvPr>
        <xdr:cNvSpPr txBox="1"/>
      </xdr:nvSpPr>
      <xdr:spPr>
        <a:xfrm>
          <a:off x="11725274" y="37357050"/>
          <a:ext cx="12430125" cy="4667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MX" sz="1100" b="1" i="0" u="none" strike="noStrike" baseline="0">
              <a:solidFill>
                <a:schemeClr val="dk1"/>
              </a:solidFill>
              <a:latin typeface="+mn-lt"/>
              <a:ea typeface="+mn-ea"/>
              <a:cs typeface="+mn-cs"/>
            </a:rPr>
            <a:t>4.1.6.7 Aprovechamientos por Aportaciones y Cooperaciones: </a:t>
          </a:r>
          <a:r>
            <a:rPr lang="es-MX" sz="1100" b="0" i="0" u="none" strike="noStrike" baseline="0">
              <a:solidFill>
                <a:schemeClr val="dk1"/>
              </a:solidFill>
              <a:latin typeface="+mn-lt"/>
              <a:ea typeface="+mn-ea"/>
              <a:cs typeface="+mn-cs"/>
            </a:rPr>
            <a:t>Importe de los ingresos para el servicio del sistema escolar federalizado, provenientes de juegos y sorteos y explotación de obras del dominio público; así como por servicios públicos y obras públicas </a:t>
          </a:r>
          <a:endParaRPr lang="es-MX" sz="1100"/>
        </a:p>
      </xdr:txBody>
    </xdr:sp>
    <xdr:clientData/>
  </xdr:twoCellAnchor>
  <xdr:twoCellAnchor>
    <xdr:from>
      <xdr:col>17</xdr:col>
      <xdr:colOff>28574</xdr:colOff>
      <xdr:row>215</xdr:row>
      <xdr:rowOff>9524</xdr:rowOff>
    </xdr:from>
    <xdr:to>
      <xdr:col>28</xdr:col>
      <xdr:colOff>1000124</xdr:colOff>
      <xdr:row>218</xdr:row>
      <xdr:rowOff>76199</xdr:rowOff>
    </xdr:to>
    <xdr:sp macro="" textlink="">
      <xdr:nvSpPr>
        <xdr:cNvPr id="48" name="CuadroTexto 47">
          <a:extLst>
            <a:ext uri="{FF2B5EF4-FFF2-40B4-BE49-F238E27FC236}">
              <a16:creationId xmlns:a16="http://schemas.microsoft.com/office/drawing/2014/main" id="{00000000-0008-0000-0100-000030000000}"/>
            </a:ext>
          </a:extLst>
        </xdr:cNvPr>
        <xdr:cNvSpPr txBox="1"/>
      </xdr:nvSpPr>
      <xdr:spPr>
        <a:xfrm>
          <a:off x="11715749" y="40976549"/>
          <a:ext cx="12430125" cy="6381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MX" sz="1100" b="1" i="0" u="none" strike="noStrike" baseline="0">
              <a:solidFill>
                <a:schemeClr val="dk1"/>
              </a:solidFill>
              <a:latin typeface="+mn-lt"/>
              <a:ea typeface="+mn-ea"/>
              <a:cs typeface="+mn-cs"/>
            </a:rPr>
            <a:t>4.1.6.9 Otros Aprovechamientos: </a:t>
          </a:r>
          <a:r>
            <a:rPr lang="es-MX" sz="1100" b="0" i="0" u="none" strike="noStrike" baseline="0">
              <a:solidFill>
                <a:schemeClr val="dk1"/>
              </a:solidFill>
              <a:latin typeface="+mn-lt"/>
              <a:ea typeface="+mn-ea"/>
              <a:cs typeface="+mn-cs"/>
            </a:rPr>
            <a:t>Comprende el importe de los ingresos que percibe el Estado por funciones de derecho público distintos de las contribuciones, de los ingresos derivados de financiamientos y de los que obtengan los organismos descentralizados y las empresas de participación Estatal; originando recursos que significan un aumento del efectivo del sector público, como resultado de sus operaciones normales, sin que provengan de la enajenación de su patrimonio, no incluidos en las cuentas anteriores </a:t>
          </a:r>
          <a:endParaRPr lang="es-MX" sz="1100"/>
        </a:p>
      </xdr:txBody>
    </xdr:sp>
    <xdr:clientData/>
  </xdr:twoCellAnchor>
  <xdr:twoCellAnchor>
    <xdr:from>
      <xdr:col>17</xdr:col>
      <xdr:colOff>76200</xdr:colOff>
      <xdr:row>234</xdr:row>
      <xdr:rowOff>38100</xdr:rowOff>
    </xdr:from>
    <xdr:to>
      <xdr:col>22</xdr:col>
      <xdr:colOff>962025</xdr:colOff>
      <xdr:row>238</xdr:row>
      <xdr:rowOff>161926</xdr:rowOff>
    </xdr:to>
    <xdr:sp macro="" textlink="">
      <xdr:nvSpPr>
        <xdr:cNvPr id="49" name="CuadroTexto 48">
          <a:extLst>
            <a:ext uri="{FF2B5EF4-FFF2-40B4-BE49-F238E27FC236}">
              <a16:creationId xmlns:a16="http://schemas.microsoft.com/office/drawing/2014/main" id="{00000000-0008-0000-0100-000031000000}"/>
            </a:ext>
          </a:extLst>
        </xdr:cNvPr>
        <xdr:cNvSpPr txBox="1"/>
      </xdr:nvSpPr>
      <xdr:spPr>
        <a:xfrm>
          <a:off x="11763375" y="44624625"/>
          <a:ext cx="5934075" cy="885826"/>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MX" sz="1000" b="1" i="0" u="none" strike="noStrike" baseline="0">
              <a:solidFill>
                <a:schemeClr val="dk1"/>
              </a:solidFill>
              <a:latin typeface="+mn-lt"/>
              <a:ea typeface="+mn-ea"/>
              <a:cs typeface="+mn-cs"/>
            </a:rPr>
            <a:t>4.2.1 Participaciones y Aportaciones: </a:t>
          </a:r>
          <a:r>
            <a:rPr lang="es-MX" sz="1000" b="0" i="0" u="none" strike="noStrike" baseline="0">
              <a:solidFill>
                <a:schemeClr val="dk1"/>
              </a:solidFill>
              <a:latin typeface="+mn-lt"/>
              <a:ea typeface="+mn-ea"/>
              <a:cs typeface="+mn-cs"/>
            </a:rPr>
            <a:t>Comprende el importe de los ingresos de las Entidades Federativas y Municipios por concepto de participaciones y aportaciones, incluye los recursos recibidos para la ejecución de programas federales a través de las Entidades Federativas y los Municipios mediante la reasignación de responsabilidades y recursos presupuestarios, en los términos de los convenios que celebren con el Gobierno Federal con éstas. </a:t>
          </a:r>
        </a:p>
        <a:p>
          <a:r>
            <a:rPr lang="es-MX" sz="1100" b="0" i="0" u="none" strike="noStrike" baseline="0">
              <a:solidFill>
                <a:schemeClr val="dk1"/>
              </a:solidFill>
              <a:latin typeface="+mn-lt"/>
              <a:ea typeface="+mn-ea"/>
              <a:cs typeface="+mn-cs"/>
            </a:rPr>
            <a:t>. </a:t>
          </a:r>
        </a:p>
      </xdr:txBody>
    </xdr:sp>
    <xdr:clientData/>
  </xdr:twoCellAnchor>
  <xdr:twoCellAnchor>
    <xdr:from>
      <xdr:col>17</xdr:col>
      <xdr:colOff>9525</xdr:colOff>
      <xdr:row>256</xdr:row>
      <xdr:rowOff>28575</xdr:rowOff>
    </xdr:from>
    <xdr:to>
      <xdr:col>28</xdr:col>
      <xdr:colOff>962025</xdr:colOff>
      <xdr:row>257</xdr:row>
      <xdr:rowOff>152401</xdr:rowOff>
    </xdr:to>
    <xdr:sp macro="" textlink="">
      <xdr:nvSpPr>
        <xdr:cNvPr id="50" name="CuadroTexto 49">
          <a:extLst>
            <a:ext uri="{FF2B5EF4-FFF2-40B4-BE49-F238E27FC236}">
              <a16:creationId xmlns:a16="http://schemas.microsoft.com/office/drawing/2014/main" id="{00000000-0008-0000-0100-000032000000}"/>
            </a:ext>
          </a:extLst>
        </xdr:cNvPr>
        <xdr:cNvSpPr txBox="1"/>
      </xdr:nvSpPr>
      <xdr:spPr>
        <a:xfrm>
          <a:off x="11696700" y="48806100"/>
          <a:ext cx="12411075" cy="314326"/>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lang="es-MX" sz="1100" b="1" i="0" baseline="0">
              <a:solidFill>
                <a:schemeClr val="dk1"/>
              </a:solidFill>
              <a:effectLst/>
              <a:latin typeface="+mn-lt"/>
              <a:ea typeface="+mn-ea"/>
              <a:cs typeface="+mn-cs"/>
            </a:rPr>
            <a:t>4.2.1.2 Aportaciones: </a:t>
          </a:r>
          <a:r>
            <a:rPr lang="es-MX" sz="1100" b="0" i="0" baseline="0">
              <a:solidFill>
                <a:schemeClr val="dk1"/>
              </a:solidFill>
              <a:effectLst/>
              <a:latin typeface="+mn-lt"/>
              <a:ea typeface="+mn-ea"/>
              <a:cs typeface="+mn-cs"/>
            </a:rPr>
            <a:t>Importe de los ingresos de las Entidades Federativas y Municipios que se derivan del Sistema Nacional de Coordinación Fiscal. </a:t>
          </a:r>
          <a:endParaRPr lang="es-MX">
            <a:effectLst/>
          </a:endParaRPr>
        </a:p>
        <a:p>
          <a:endParaRPr lang="es-MX" sz="1100"/>
        </a:p>
      </xdr:txBody>
    </xdr:sp>
    <xdr:clientData/>
  </xdr:twoCellAnchor>
  <xdr:twoCellAnchor>
    <xdr:from>
      <xdr:col>22</xdr:col>
      <xdr:colOff>971550</xdr:colOff>
      <xdr:row>234</xdr:row>
      <xdr:rowOff>19049</xdr:rowOff>
    </xdr:from>
    <xdr:to>
      <xdr:col>28</xdr:col>
      <xdr:colOff>923925</xdr:colOff>
      <xdr:row>238</xdr:row>
      <xdr:rowOff>28574</xdr:rowOff>
    </xdr:to>
    <xdr:sp macro="" textlink="">
      <xdr:nvSpPr>
        <xdr:cNvPr id="51" name="CuadroTexto 50">
          <a:extLst>
            <a:ext uri="{FF2B5EF4-FFF2-40B4-BE49-F238E27FC236}">
              <a16:creationId xmlns:a16="http://schemas.microsoft.com/office/drawing/2014/main" id="{00000000-0008-0000-0100-000033000000}"/>
            </a:ext>
          </a:extLst>
        </xdr:cNvPr>
        <xdr:cNvSpPr txBox="1"/>
      </xdr:nvSpPr>
      <xdr:spPr>
        <a:xfrm>
          <a:off x="17706975" y="44605574"/>
          <a:ext cx="6362700" cy="7715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MX" sz="1000" b="1" i="0" baseline="0">
              <a:solidFill>
                <a:schemeClr val="dk1"/>
              </a:solidFill>
              <a:effectLst/>
              <a:latin typeface="+mn-lt"/>
              <a:ea typeface="+mn-ea"/>
              <a:cs typeface="+mn-cs"/>
            </a:rPr>
            <a:t>4.2.1.1 Participaciones: </a:t>
          </a:r>
          <a:r>
            <a:rPr lang="es-MX" sz="1000" b="0" i="0" baseline="0">
              <a:solidFill>
                <a:schemeClr val="dk1"/>
              </a:solidFill>
              <a:effectLst/>
              <a:latin typeface="+mn-lt"/>
              <a:ea typeface="+mn-ea"/>
              <a:cs typeface="+mn-cs"/>
            </a:rPr>
            <a:t>Importe de los ingresos de las Entidades Federativas y Municipios que se derivan del Sistema Nacional de Coordinación Fiscal, así como las que correspondan a sistemas Estatales de coordinación fiscal determinados por las leyes correspondientes</a:t>
          </a:r>
          <a:endParaRPr lang="es-MX" sz="1000"/>
        </a:p>
      </xdr:txBody>
    </xdr:sp>
    <xdr:clientData/>
  </xdr:twoCellAnchor>
  <xdr:twoCellAnchor>
    <xdr:from>
      <xdr:col>15</xdr:col>
      <xdr:colOff>2457451</xdr:colOff>
      <xdr:row>275</xdr:row>
      <xdr:rowOff>9524</xdr:rowOff>
    </xdr:from>
    <xdr:to>
      <xdr:col>28</xdr:col>
      <xdr:colOff>971550</xdr:colOff>
      <xdr:row>277</xdr:row>
      <xdr:rowOff>9525</xdr:rowOff>
    </xdr:to>
    <xdr:sp macro="" textlink="">
      <xdr:nvSpPr>
        <xdr:cNvPr id="52" name="CuadroTexto 51">
          <a:extLst>
            <a:ext uri="{FF2B5EF4-FFF2-40B4-BE49-F238E27FC236}">
              <a16:creationId xmlns:a16="http://schemas.microsoft.com/office/drawing/2014/main" id="{00000000-0008-0000-0100-000034000000}"/>
            </a:ext>
          </a:extLst>
        </xdr:cNvPr>
        <xdr:cNvSpPr txBox="1"/>
      </xdr:nvSpPr>
      <xdr:spPr>
        <a:xfrm>
          <a:off x="11687176" y="52406549"/>
          <a:ext cx="12430124" cy="38100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MX" sz="1100" b="1" i="0" u="none" strike="noStrike" baseline="0">
              <a:solidFill>
                <a:schemeClr val="dk1"/>
              </a:solidFill>
              <a:latin typeface="+mn-lt"/>
              <a:ea typeface="+mn-ea"/>
              <a:cs typeface="+mn-cs"/>
            </a:rPr>
            <a:t>4.2.1.3 Convenios: </a:t>
          </a:r>
          <a:r>
            <a:rPr lang="es-MX" sz="1100" b="0" i="0" u="none" strike="noStrike" baseline="0">
              <a:solidFill>
                <a:schemeClr val="dk1"/>
              </a:solidFill>
              <a:latin typeface="+mn-lt"/>
              <a:ea typeface="+mn-ea"/>
              <a:cs typeface="+mn-cs"/>
            </a:rPr>
            <a:t>Importe de los ingresos del ente público para su reasignación por éste a otro a través de convenios para su ejecución </a:t>
          </a:r>
          <a:endParaRPr lang="es-MX" sz="1100"/>
        </a:p>
      </xdr:txBody>
    </xdr:sp>
    <xdr:clientData/>
  </xdr:twoCellAnchor>
  <xdr:twoCellAnchor>
    <xdr:from>
      <xdr:col>17</xdr:col>
      <xdr:colOff>47625</xdr:colOff>
      <xdr:row>294</xdr:row>
      <xdr:rowOff>47626</xdr:rowOff>
    </xdr:from>
    <xdr:to>
      <xdr:col>29</xdr:col>
      <xdr:colOff>19050</xdr:colOff>
      <xdr:row>296</xdr:row>
      <xdr:rowOff>28576</xdr:rowOff>
    </xdr:to>
    <xdr:sp macro="" textlink="">
      <xdr:nvSpPr>
        <xdr:cNvPr id="53" name="CuadroTexto 52">
          <a:extLst>
            <a:ext uri="{FF2B5EF4-FFF2-40B4-BE49-F238E27FC236}">
              <a16:creationId xmlns:a16="http://schemas.microsoft.com/office/drawing/2014/main" id="{00000000-0008-0000-0100-000035000000}"/>
            </a:ext>
          </a:extLst>
        </xdr:cNvPr>
        <xdr:cNvSpPr txBox="1"/>
      </xdr:nvSpPr>
      <xdr:spPr>
        <a:xfrm>
          <a:off x="11734800" y="56064151"/>
          <a:ext cx="12439650" cy="36195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MX" sz="1100" b="1" i="0" u="none" strike="noStrike" baseline="0">
              <a:solidFill>
                <a:schemeClr val="dk1"/>
              </a:solidFill>
              <a:latin typeface="+mn-lt"/>
              <a:ea typeface="+mn-ea"/>
              <a:cs typeface="+mn-cs"/>
            </a:rPr>
            <a:t>4.2.2.3 Subsidios y Subvenciones</a:t>
          </a:r>
          <a:r>
            <a:rPr lang="es-MX" sz="1100" b="0" i="0" u="none" strike="noStrike" baseline="0">
              <a:solidFill>
                <a:schemeClr val="dk1"/>
              </a:solidFill>
              <a:latin typeface="+mn-lt"/>
              <a:ea typeface="+mn-ea"/>
              <a:cs typeface="+mn-cs"/>
            </a:rPr>
            <a:t>: Importe de los ingresos para el desarrollo de actividades prioritarias de interés general a través del ente público a los diferentes sectores de la sociedad </a:t>
          </a:r>
          <a:endParaRPr lang="es-MX" sz="1100"/>
        </a:p>
      </xdr:txBody>
    </xdr:sp>
    <xdr:clientData/>
  </xdr:twoCellAnchor>
  <xdr:twoCellAnchor>
    <xdr:from>
      <xdr:col>0</xdr:col>
      <xdr:colOff>0</xdr:colOff>
      <xdr:row>318</xdr:row>
      <xdr:rowOff>19051</xdr:rowOff>
    </xdr:from>
    <xdr:to>
      <xdr:col>14</xdr:col>
      <xdr:colOff>28575</xdr:colOff>
      <xdr:row>331</xdr:row>
      <xdr:rowOff>66675</xdr:rowOff>
    </xdr:to>
    <xdr:graphicFrame macro="">
      <xdr:nvGraphicFramePr>
        <xdr:cNvPr id="54" name="29 Gráfico">
          <a:extLst>
            <a:ext uri="{FF2B5EF4-FFF2-40B4-BE49-F238E27FC236}">
              <a16:creationId xmlns:a16="http://schemas.microsoft.com/office/drawing/2014/main" id="{00000000-0008-0000-0100-000036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4"/>
        </a:graphicData>
      </a:graphic>
    </xdr:graphicFrame>
    <xdr:clientData/>
  </xdr:twoCellAnchor>
  <xdr:twoCellAnchor>
    <xdr:from>
      <xdr:col>17</xdr:col>
      <xdr:colOff>0</xdr:colOff>
      <xdr:row>318</xdr:row>
      <xdr:rowOff>0</xdr:rowOff>
    </xdr:from>
    <xdr:to>
      <xdr:col>28</xdr:col>
      <xdr:colOff>933450</xdr:colOff>
      <xdr:row>331</xdr:row>
      <xdr:rowOff>66675</xdr:rowOff>
    </xdr:to>
    <xdr:graphicFrame macro="">
      <xdr:nvGraphicFramePr>
        <xdr:cNvPr id="55" name="30 Gráfico">
          <a:extLst>
            <a:ext uri="{FF2B5EF4-FFF2-40B4-BE49-F238E27FC236}">
              <a16:creationId xmlns:a16="http://schemas.microsoft.com/office/drawing/2014/main" id="{00000000-0008-0000-0100-00003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5"/>
        </a:graphicData>
      </a:graphic>
    </xdr:graphicFrame>
    <xdr:clientData/>
  </xdr:twoCellAnchor>
  <xdr:oneCellAnchor>
    <xdr:from>
      <xdr:col>17</xdr:col>
      <xdr:colOff>9525</xdr:colOff>
      <xdr:row>317</xdr:row>
      <xdr:rowOff>0</xdr:rowOff>
    </xdr:from>
    <xdr:ext cx="4352925" cy="264560"/>
    <xdr:sp macro="" textlink="">
      <xdr:nvSpPr>
        <xdr:cNvPr id="56" name="CuadroTexto 55">
          <a:extLst>
            <a:ext uri="{FF2B5EF4-FFF2-40B4-BE49-F238E27FC236}">
              <a16:creationId xmlns:a16="http://schemas.microsoft.com/office/drawing/2014/main" id="{00000000-0008-0000-0100-000038000000}"/>
            </a:ext>
          </a:extLst>
        </xdr:cNvPr>
        <xdr:cNvSpPr txBox="1"/>
      </xdr:nvSpPr>
      <xdr:spPr>
        <a:xfrm>
          <a:off x="11696700" y="60398025"/>
          <a:ext cx="4352925"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lang="es-MX" sz="1100" b="1"/>
            <a:t>4.3.9.9. Otros ingresos y beneficios varios</a:t>
          </a:r>
        </a:p>
      </xdr:txBody>
    </xdr:sp>
    <xdr:clientData/>
  </xdr:oneCellAnchor>
  <xdr:twoCellAnchor>
    <xdr:from>
      <xdr:col>17</xdr:col>
      <xdr:colOff>53577</xdr:colOff>
      <xdr:row>161</xdr:row>
      <xdr:rowOff>164306</xdr:rowOff>
    </xdr:from>
    <xdr:to>
      <xdr:col>29</xdr:col>
      <xdr:colOff>59531</xdr:colOff>
      <xdr:row>173</xdr:row>
      <xdr:rowOff>178594</xdr:rowOff>
    </xdr:to>
    <xdr:graphicFrame macro="">
      <xdr:nvGraphicFramePr>
        <xdr:cNvPr id="35" name="Gráfico 34">
          <a:extLst>
            <a:ext uri="{FF2B5EF4-FFF2-40B4-BE49-F238E27FC236}">
              <a16:creationId xmlns:a16="http://schemas.microsoft.com/office/drawing/2014/main" id="{1050A843-9F44-841D-A442-A55586FE5618}"/>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6"/>
        </a:graphicData>
      </a:graphic>
    </xdr:graphicFrame>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BT158"/>
  <sheetViews>
    <sheetView topLeftCell="AW1" workbookViewId="0">
      <pane ySplit="7" topLeftCell="A8" activePane="bottomLeft" state="frozen"/>
      <selection pane="bottomLeft" activeCell="BA16" sqref="BA16"/>
    </sheetView>
  </sheetViews>
  <sheetFormatPr baseColWidth="10" defaultColWidth="11.42578125" defaultRowHeight="11.25" x14ac:dyDescent="0.2"/>
  <cols>
    <col min="1" max="1" width="59.5703125" style="17" customWidth="1"/>
    <col min="2" max="2" width="17.28515625" style="18" customWidth="1"/>
    <col min="3" max="3" width="16.7109375" style="18" customWidth="1"/>
    <col min="4" max="4" width="20.5703125" style="18" customWidth="1"/>
    <col min="5" max="5" width="20.85546875" style="19" customWidth="1"/>
    <col min="6" max="6" width="17.42578125" style="18" customWidth="1"/>
    <col min="7" max="7" width="16.42578125" style="18" customWidth="1"/>
    <col min="8" max="8" width="13.7109375" style="20" customWidth="1"/>
    <col min="9" max="9" width="61.28515625" style="21" customWidth="1"/>
    <col min="10" max="15" width="16.7109375" style="21" customWidth="1"/>
    <col min="16" max="16" width="11.42578125" style="20"/>
    <col min="17" max="17" width="57.42578125" style="30" customWidth="1"/>
    <col min="18" max="18" width="17.7109375" style="22" customWidth="1"/>
    <col min="19" max="19" width="17.7109375" style="31" customWidth="1"/>
    <col min="20" max="23" width="17.7109375" style="22" customWidth="1"/>
    <col min="24" max="24" width="11.42578125" style="20"/>
    <col min="25" max="25" width="43" style="17" customWidth="1"/>
    <col min="26" max="26" width="21.7109375" style="22" customWidth="1"/>
    <col min="27" max="31" width="17.28515625" style="22" customWidth="1"/>
    <col min="32" max="32" width="11.42578125" style="20"/>
    <col min="33" max="33" width="43" style="17" customWidth="1"/>
    <col min="34" max="34" width="21.7109375" style="22" customWidth="1"/>
    <col min="35" max="39" width="18.5703125" style="22" customWidth="1"/>
    <col min="40" max="40" width="11.42578125" style="20"/>
    <col min="41" max="41" width="46.42578125" style="17" customWidth="1"/>
    <col min="42" max="42" width="18.28515625" style="22" customWidth="1"/>
    <col min="43" max="47" width="14.140625" style="22" customWidth="1"/>
    <col min="48" max="48" width="11.42578125" style="20"/>
    <col min="49" max="49" width="46.28515625" style="22" customWidth="1"/>
    <col min="50" max="51" width="16.85546875" style="22" customWidth="1"/>
    <col min="52" max="53" width="17.85546875" style="22" customWidth="1"/>
    <col min="54" max="55" width="16.85546875" style="22" customWidth="1"/>
    <col min="56" max="56" width="39.85546875" style="22" customWidth="1"/>
    <col min="57" max="58" width="16.85546875" style="22" bestFit="1" customWidth="1"/>
    <col min="59" max="60" width="17.85546875" style="22" bestFit="1" customWidth="1"/>
    <col min="61" max="62" width="16.85546875" style="22" bestFit="1" customWidth="1"/>
    <col min="63" max="16384" width="11.42578125" style="22"/>
  </cols>
  <sheetData>
    <row r="1" spans="1:62" x14ac:dyDescent="0.2">
      <c r="Q1" s="21"/>
      <c r="R1" s="21"/>
      <c r="S1" s="21"/>
      <c r="T1" s="21"/>
      <c r="U1" s="21"/>
      <c r="V1" s="21"/>
      <c r="W1" s="21"/>
    </row>
    <row r="2" spans="1:62" x14ac:dyDescent="0.2">
      <c r="A2" s="23" t="s">
        <v>0</v>
      </c>
      <c r="I2" s="24" t="s">
        <v>0</v>
      </c>
      <c r="J2" s="24"/>
      <c r="K2" s="24"/>
      <c r="L2" s="24"/>
      <c r="M2" s="24"/>
      <c r="N2" s="24"/>
      <c r="O2" s="24"/>
      <c r="Q2" s="24" t="s">
        <v>0</v>
      </c>
      <c r="R2" s="24"/>
      <c r="S2" s="24"/>
      <c r="T2" s="24"/>
      <c r="U2" s="24"/>
      <c r="V2" s="24"/>
      <c r="W2" s="24"/>
      <c r="Y2" s="1" t="s">
        <v>0</v>
      </c>
      <c r="AG2" s="1" t="s">
        <v>0</v>
      </c>
      <c r="AO2" s="1" t="s">
        <v>0</v>
      </c>
    </row>
    <row r="3" spans="1:62" x14ac:dyDescent="0.2">
      <c r="A3" s="23" t="s">
        <v>51</v>
      </c>
      <c r="I3" s="24" t="s">
        <v>52</v>
      </c>
      <c r="J3" s="24"/>
      <c r="K3" s="24"/>
      <c r="L3" s="24"/>
      <c r="M3" s="24"/>
      <c r="N3" s="24"/>
      <c r="O3" s="24"/>
      <c r="Q3" s="24" t="s">
        <v>52</v>
      </c>
      <c r="R3" s="24"/>
      <c r="S3" s="24"/>
      <c r="T3" s="24"/>
      <c r="U3" s="24"/>
      <c r="V3" s="24"/>
      <c r="W3" s="24"/>
      <c r="Y3" s="1" t="s">
        <v>53</v>
      </c>
      <c r="AG3" s="1" t="s">
        <v>53</v>
      </c>
      <c r="AO3" s="1" t="s">
        <v>53</v>
      </c>
      <c r="AW3" s="22" t="s">
        <v>0</v>
      </c>
      <c r="BD3" s="22" t="s">
        <v>0</v>
      </c>
    </row>
    <row r="4" spans="1:62" x14ac:dyDescent="0.2">
      <c r="A4" s="23" t="s">
        <v>54</v>
      </c>
      <c r="I4" s="24" t="s">
        <v>55</v>
      </c>
      <c r="J4" s="24"/>
      <c r="K4" s="24"/>
      <c r="L4" s="24"/>
      <c r="M4" s="24"/>
      <c r="N4" s="24"/>
      <c r="O4" s="24"/>
      <c r="Q4" s="24" t="s">
        <v>56</v>
      </c>
      <c r="R4" s="24"/>
      <c r="S4" s="24"/>
      <c r="T4" s="24"/>
      <c r="U4" s="24"/>
      <c r="V4" s="24"/>
      <c r="W4" s="24"/>
      <c r="Y4" s="1" t="s">
        <v>57</v>
      </c>
      <c r="AG4" s="1" t="s">
        <v>58</v>
      </c>
      <c r="AO4" s="1" t="s">
        <v>59</v>
      </c>
      <c r="AW4" s="22" t="s">
        <v>52</v>
      </c>
      <c r="BD4" s="22" t="s">
        <v>208</v>
      </c>
    </row>
    <row r="5" spans="1:62" x14ac:dyDescent="0.2">
      <c r="A5" s="23" t="s">
        <v>60</v>
      </c>
      <c r="Q5" s="21"/>
      <c r="R5" s="21"/>
      <c r="S5" s="21"/>
      <c r="T5" s="21"/>
      <c r="U5" s="21"/>
      <c r="V5" s="21"/>
      <c r="W5" s="21"/>
      <c r="AW5" s="22" t="s">
        <v>210</v>
      </c>
      <c r="BD5" s="22" t="s">
        <v>209</v>
      </c>
    </row>
    <row r="6" spans="1:62" x14ac:dyDescent="0.2">
      <c r="A6" s="23" t="s">
        <v>61</v>
      </c>
      <c r="B6" s="25" t="s">
        <v>62</v>
      </c>
      <c r="D6" s="25" t="s">
        <v>63</v>
      </c>
      <c r="F6" s="25" t="s">
        <v>64</v>
      </c>
      <c r="I6" s="26" t="s">
        <v>61</v>
      </c>
      <c r="J6" s="112" t="s">
        <v>62</v>
      </c>
      <c r="K6" s="112"/>
      <c r="L6" s="112" t="s">
        <v>63</v>
      </c>
      <c r="M6" s="112"/>
      <c r="N6" s="112" t="s">
        <v>64</v>
      </c>
      <c r="O6" s="112"/>
      <c r="Q6" s="26" t="s">
        <v>61</v>
      </c>
      <c r="R6" s="112" t="s">
        <v>62</v>
      </c>
      <c r="S6" s="112"/>
      <c r="T6" s="112" t="s">
        <v>63</v>
      </c>
      <c r="U6" s="112"/>
      <c r="V6" s="112" t="s">
        <v>64</v>
      </c>
      <c r="W6" s="112"/>
      <c r="Y6" s="27"/>
      <c r="Z6" s="112" t="s">
        <v>62</v>
      </c>
      <c r="AA6" s="112"/>
      <c r="AB6" s="112" t="s">
        <v>63</v>
      </c>
      <c r="AC6" s="112"/>
      <c r="AD6" s="112" t="s">
        <v>64</v>
      </c>
      <c r="AE6" s="112"/>
      <c r="AG6" s="27"/>
      <c r="AH6" s="112" t="s">
        <v>62</v>
      </c>
      <c r="AI6" s="112"/>
      <c r="AJ6" s="112" t="s">
        <v>63</v>
      </c>
      <c r="AK6" s="112"/>
      <c r="AL6" s="112" t="s">
        <v>64</v>
      </c>
      <c r="AM6" s="112"/>
      <c r="AO6" s="28"/>
      <c r="AP6" s="112" t="s">
        <v>62</v>
      </c>
      <c r="AQ6" s="112"/>
      <c r="AR6" s="112" t="s">
        <v>63</v>
      </c>
      <c r="AS6" s="112"/>
      <c r="AT6" s="112" t="s">
        <v>64</v>
      </c>
      <c r="AU6" s="112"/>
    </row>
    <row r="7" spans="1:62" x14ac:dyDescent="0.2">
      <c r="B7" s="25" t="s">
        <v>65</v>
      </c>
      <c r="C7" s="25" t="s">
        <v>66</v>
      </c>
      <c r="D7" s="25" t="s">
        <v>65</v>
      </c>
      <c r="E7" s="29" t="s">
        <v>66</v>
      </c>
      <c r="F7" s="25" t="s">
        <v>65</v>
      </c>
      <c r="G7" s="25" t="s">
        <v>66</v>
      </c>
      <c r="I7" s="22"/>
      <c r="J7" s="16" t="s">
        <v>65</v>
      </c>
      <c r="K7" s="16" t="s">
        <v>66</v>
      </c>
      <c r="L7" s="16" t="s">
        <v>65</v>
      </c>
      <c r="M7" s="16" t="s">
        <v>66</v>
      </c>
      <c r="N7" s="16" t="s">
        <v>65</v>
      </c>
      <c r="O7" s="16" t="s">
        <v>66</v>
      </c>
      <c r="Q7" s="22"/>
      <c r="R7" s="16" t="s">
        <v>65</v>
      </c>
      <c r="S7" s="16" t="s">
        <v>66</v>
      </c>
      <c r="T7" s="16" t="s">
        <v>65</v>
      </c>
      <c r="U7" s="16" t="s">
        <v>66</v>
      </c>
      <c r="V7" s="16" t="s">
        <v>65</v>
      </c>
      <c r="W7" s="16" t="s">
        <v>66</v>
      </c>
      <c r="Y7" s="2" t="s">
        <v>61</v>
      </c>
      <c r="Z7" s="16" t="s">
        <v>65</v>
      </c>
      <c r="AA7" s="16" t="s">
        <v>66</v>
      </c>
      <c r="AB7" s="16" t="s">
        <v>65</v>
      </c>
      <c r="AC7" s="16" t="s">
        <v>66</v>
      </c>
      <c r="AD7" s="16" t="s">
        <v>65</v>
      </c>
      <c r="AE7" s="16" t="s">
        <v>66</v>
      </c>
      <c r="AG7" s="2" t="s">
        <v>61</v>
      </c>
      <c r="AH7" s="16" t="s">
        <v>65</v>
      </c>
      <c r="AI7" s="16" t="s">
        <v>66</v>
      </c>
      <c r="AJ7" s="16" t="s">
        <v>65</v>
      </c>
      <c r="AK7" s="16" t="s">
        <v>66</v>
      </c>
      <c r="AL7" s="16" t="s">
        <v>65</v>
      </c>
      <c r="AM7" s="16" t="s">
        <v>66</v>
      </c>
      <c r="AO7" s="3" t="s">
        <v>61</v>
      </c>
      <c r="AP7" s="16" t="s">
        <v>65</v>
      </c>
      <c r="AQ7" s="16" t="s">
        <v>66</v>
      </c>
      <c r="AR7" s="16" t="s">
        <v>65</v>
      </c>
      <c r="AS7" s="16" t="s">
        <v>66</v>
      </c>
      <c r="AT7" s="16" t="s">
        <v>65</v>
      </c>
      <c r="AU7" s="16" t="s">
        <v>66</v>
      </c>
      <c r="AW7" s="22" t="s">
        <v>61</v>
      </c>
      <c r="AX7" s="22" t="s">
        <v>62</v>
      </c>
      <c r="AZ7" s="22" t="s">
        <v>63</v>
      </c>
      <c r="BB7" s="22" t="s">
        <v>64</v>
      </c>
      <c r="BE7" s="22" t="s">
        <v>62</v>
      </c>
      <c r="BG7" s="22" t="s">
        <v>63</v>
      </c>
      <c r="BI7" s="22" t="s">
        <v>64</v>
      </c>
    </row>
    <row r="8" spans="1:62" x14ac:dyDescent="0.2">
      <c r="I8" s="22"/>
      <c r="J8" s="16"/>
      <c r="K8" s="16"/>
      <c r="L8" s="16"/>
      <c r="M8" s="16"/>
      <c r="N8" s="16"/>
      <c r="O8" s="16"/>
      <c r="Q8" s="22"/>
      <c r="R8" s="16"/>
      <c r="S8" s="16"/>
      <c r="T8" s="16"/>
      <c r="U8" s="16"/>
      <c r="V8" s="16"/>
      <c r="W8" s="16"/>
      <c r="Y8" s="2"/>
      <c r="Z8" s="16"/>
      <c r="AA8" s="16"/>
      <c r="AB8" s="16"/>
      <c r="AC8" s="16"/>
      <c r="AD8" s="16"/>
      <c r="AE8" s="16"/>
      <c r="AG8" s="2"/>
      <c r="AH8" s="16"/>
      <c r="AI8" s="16"/>
      <c r="AJ8" s="16"/>
      <c r="AK8" s="16"/>
      <c r="AL8" s="16"/>
      <c r="AM8" s="16"/>
      <c r="AO8" s="3"/>
      <c r="AP8" s="16"/>
      <c r="AQ8" s="16"/>
      <c r="AR8" s="16"/>
      <c r="AS8" s="16"/>
      <c r="AT8" s="16"/>
      <c r="AU8" s="16"/>
      <c r="AX8" s="22" t="s">
        <v>65</v>
      </c>
      <c r="AY8" s="22" t="s">
        <v>66</v>
      </c>
      <c r="AZ8" s="22" t="s">
        <v>65</v>
      </c>
      <c r="BA8" s="22" t="s">
        <v>66</v>
      </c>
      <c r="BB8" s="22" t="s">
        <v>65</v>
      </c>
      <c r="BC8" s="22" t="s">
        <v>66</v>
      </c>
      <c r="BD8" s="22" t="s">
        <v>61</v>
      </c>
      <c r="BE8" s="22" t="s">
        <v>65</v>
      </c>
      <c r="BF8" s="22" t="s">
        <v>66</v>
      </c>
      <c r="BG8" s="22" t="s">
        <v>65</v>
      </c>
      <c r="BH8" s="22" t="s">
        <v>66</v>
      </c>
      <c r="BI8" s="22" t="s">
        <v>65</v>
      </c>
      <c r="BJ8" s="22" t="s">
        <v>66</v>
      </c>
    </row>
    <row r="9" spans="1:62" x14ac:dyDescent="0.2">
      <c r="A9" s="23" t="s">
        <v>67</v>
      </c>
      <c r="B9" s="25">
        <v>236100</v>
      </c>
      <c r="D9" s="25">
        <v>2551132.25</v>
      </c>
      <c r="E9" s="29">
        <v>2550132.25</v>
      </c>
      <c r="F9" s="25">
        <v>237100</v>
      </c>
      <c r="H9" s="20">
        <f>+F9-AD9</f>
        <v>0</v>
      </c>
      <c r="I9" s="23" t="s">
        <v>68</v>
      </c>
      <c r="J9" s="23">
        <v>236100</v>
      </c>
      <c r="K9" s="23"/>
      <c r="L9" s="23">
        <v>1029932.68</v>
      </c>
      <c r="M9" s="23">
        <v>550288.03</v>
      </c>
      <c r="N9" s="23">
        <v>715744.65</v>
      </c>
      <c r="O9" s="23"/>
      <c r="Q9" s="30" t="s">
        <v>68</v>
      </c>
      <c r="R9" s="22">
        <v>715744.65</v>
      </c>
      <c r="T9" s="22">
        <v>1144766.6200000001</v>
      </c>
      <c r="U9" s="22">
        <v>623411.27</v>
      </c>
      <c r="V9" s="22">
        <v>237100</v>
      </c>
      <c r="X9" s="20">
        <f>+R9-N9</f>
        <v>0</v>
      </c>
      <c r="Y9" s="4" t="s">
        <v>68</v>
      </c>
      <c r="Z9" s="5">
        <v>237100</v>
      </c>
      <c r="AB9" s="5">
        <v>376432.95</v>
      </c>
      <c r="AC9" s="5">
        <v>376432.95</v>
      </c>
      <c r="AD9" s="5">
        <v>237100</v>
      </c>
      <c r="AF9" s="20">
        <f>+Z9-V9</f>
        <v>0</v>
      </c>
      <c r="AG9" s="4" t="s">
        <v>68</v>
      </c>
      <c r="AH9" s="5">
        <v>237100</v>
      </c>
      <c r="AJ9" s="5">
        <v>465619.89</v>
      </c>
      <c r="AK9" s="5">
        <v>465619.89</v>
      </c>
      <c r="AL9" s="5">
        <v>237100</v>
      </c>
      <c r="AN9" s="20">
        <f>+AH9-AD9</f>
        <v>0</v>
      </c>
      <c r="AO9" s="4" t="s">
        <v>68</v>
      </c>
      <c r="AP9" s="5">
        <v>237100</v>
      </c>
      <c r="AR9" s="5">
        <v>269097.44</v>
      </c>
      <c r="AS9" s="5">
        <v>269097.44</v>
      </c>
      <c r="AT9" s="5">
        <v>237100</v>
      </c>
      <c r="AV9" s="20">
        <f>+AP9-AL9</f>
        <v>0</v>
      </c>
      <c r="AW9" s="22" t="s">
        <v>68</v>
      </c>
      <c r="AX9" s="22">
        <v>237100</v>
      </c>
      <c r="AZ9" s="22">
        <v>846904.03</v>
      </c>
      <c r="BA9" s="22">
        <v>845904.03</v>
      </c>
      <c r="BB9" s="22">
        <v>238100</v>
      </c>
      <c r="BD9" s="22" t="s">
        <v>68</v>
      </c>
      <c r="BE9" s="22">
        <v>238100</v>
      </c>
      <c r="BG9" s="22">
        <v>1084433.1399999999</v>
      </c>
      <c r="BH9" s="22">
        <v>1208960.7</v>
      </c>
      <c r="BI9" s="22">
        <v>113572.44</v>
      </c>
    </row>
    <row r="10" spans="1:62" x14ac:dyDescent="0.2">
      <c r="A10" s="23" t="s">
        <v>69</v>
      </c>
      <c r="B10" s="25">
        <v>59867934.270000003</v>
      </c>
      <c r="D10" s="25">
        <v>5511003057.6300001</v>
      </c>
      <c r="E10" s="29">
        <v>5482589041.2600002</v>
      </c>
      <c r="F10" s="25">
        <v>88281950.640000001</v>
      </c>
      <c r="H10" s="20">
        <f t="shared" ref="H10:H33" si="0">+F10-AD10</f>
        <v>0</v>
      </c>
      <c r="I10" s="23" t="s">
        <v>69</v>
      </c>
      <c r="J10" s="23">
        <v>59867934.270000003</v>
      </c>
      <c r="K10" s="23"/>
      <c r="L10" s="23">
        <v>831713593.80999994</v>
      </c>
      <c r="M10" s="23">
        <v>782889525.97000003</v>
      </c>
      <c r="N10" s="23">
        <v>108692002.11</v>
      </c>
      <c r="O10" s="23"/>
      <c r="Q10" s="32" t="s">
        <v>69</v>
      </c>
      <c r="R10" s="22">
        <v>108692002.11</v>
      </c>
      <c r="T10" s="22">
        <v>1571772575</v>
      </c>
      <c r="U10" s="22">
        <v>1546276485.3299999</v>
      </c>
      <c r="V10" s="22">
        <v>134188091.78</v>
      </c>
      <c r="X10" s="20">
        <f t="shared" ref="X10:X64" si="1">+R10-N10</f>
        <v>0</v>
      </c>
      <c r="Y10" s="17" t="s">
        <v>69</v>
      </c>
      <c r="Z10" s="5">
        <v>134188091.78</v>
      </c>
      <c r="AB10" s="5">
        <v>3107516888.8200002</v>
      </c>
      <c r="AC10" s="5">
        <v>3153423029.96</v>
      </c>
      <c r="AD10" s="5">
        <v>88281950.640000001</v>
      </c>
      <c r="AF10" s="20">
        <f t="shared" ref="AF10:AF64" si="2">+Z10-V10</f>
        <v>0</v>
      </c>
      <c r="AG10" s="17" t="s">
        <v>69</v>
      </c>
      <c r="AH10" s="5">
        <v>88281950.640000001</v>
      </c>
      <c r="AJ10" s="5">
        <v>2234312997.4400001</v>
      </c>
      <c r="AK10" s="5">
        <v>2244096788.6100001</v>
      </c>
      <c r="AL10" s="5">
        <v>78498159.469999999</v>
      </c>
      <c r="AN10" s="20">
        <f t="shared" ref="AN10:AN64" si="3">+AH10-AD10</f>
        <v>0</v>
      </c>
      <c r="AO10" s="4" t="s">
        <v>69</v>
      </c>
      <c r="AP10" s="5">
        <v>78498159.469999999</v>
      </c>
      <c r="AR10" s="5">
        <v>2205658879.8499999</v>
      </c>
      <c r="AS10" s="5">
        <v>2169644502.3400002</v>
      </c>
      <c r="AT10" s="5">
        <v>114512536.98</v>
      </c>
      <c r="AV10" s="20">
        <f t="shared" ref="AV10:AV63" si="4">+AP10-AL10</f>
        <v>0</v>
      </c>
      <c r="AW10" s="22" t="s">
        <v>190</v>
      </c>
      <c r="AX10" s="22">
        <v>107201324.81999999</v>
      </c>
      <c r="AZ10" s="22">
        <v>7761562793.8500004</v>
      </c>
      <c r="BA10" s="22">
        <v>7692329780.0299997</v>
      </c>
      <c r="BB10" s="22">
        <v>176434338.63999999</v>
      </c>
      <c r="BD10" s="22" t="s">
        <v>197</v>
      </c>
      <c r="BE10" s="22">
        <v>176434338.63999999</v>
      </c>
      <c r="BG10" s="22">
        <v>6745874087.04</v>
      </c>
      <c r="BH10" s="22">
        <v>6861641563.1800003</v>
      </c>
      <c r="BI10" s="22">
        <v>60666862.5</v>
      </c>
    </row>
    <row r="11" spans="1:62" x14ac:dyDescent="0.2">
      <c r="A11" s="23" t="s">
        <v>70</v>
      </c>
      <c r="B11" s="25">
        <v>4362999.3499999996</v>
      </c>
      <c r="D11" s="25">
        <v>4960000023.8299999</v>
      </c>
      <c r="E11" s="29">
        <v>4830335601.0900002</v>
      </c>
      <c r="F11" s="25">
        <v>134027422.09</v>
      </c>
      <c r="H11" s="20">
        <f t="shared" si="0"/>
        <v>0</v>
      </c>
      <c r="I11" s="23" t="s">
        <v>71</v>
      </c>
      <c r="J11" s="23">
        <v>4362999.3499999996</v>
      </c>
      <c r="K11" s="23"/>
      <c r="L11" s="23">
        <v>612860081.02999997</v>
      </c>
      <c r="M11" s="23">
        <v>574222269.76999998</v>
      </c>
      <c r="N11" s="23">
        <v>43000810.609999999</v>
      </c>
      <c r="O11" s="23"/>
      <c r="Q11" s="32" t="s">
        <v>70</v>
      </c>
      <c r="R11" s="22">
        <v>43000810.609999999</v>
      </c>
      <c r="T11" s="22">
        <v>1422055350.22</v>
      </c>
      <c r="U11" s="22">
        <v>1380022080.22</v>
      </c>
      <c r="V11" s="22">
        <v>85034080.609999999</v>
      </c>
      <c r="X11" s="20">
        <f t="shared" si="1"/>
        <v>0</v>
      </c>
      <c r="Y11" s="4" t="s">
        <v>70</v>
      </c>
      <c r="Z11" s="5">
        <v>85034080.609999999</v>
      </c>
      <c r="AB11" s="5">
        <v>2925084592.5799999</v>
      </c>
      <c r="AC11" s="5">
        <v>2876091251.0999999</v>
      </c>
      <c r="AD11" s="5">
        <v>134027422.09</v>
      </c>
      <c r="AF11" s="20">
        <f t="shared" si="2"/>
        <v>0</v>
      </c>
      <c r="AG11" s="4" t="s">
        <v>70</v>
      </c>
      <c r="AH11" s="5">
        <v>134027422.09</v>
      </c>
      <c r="AJ11" s="5">
        <v>2067507568.95</v>
      </c>
      <c r="AK11" s="5">
        <v>2086957340.2</v>
      </c>
      <c r="AL11" s="5">
        <v>114577650.84</v>
      </c>
      <c r="AN11" s="20">
        <f t="shared" si="3"/>
        <v>0</v>
      </c>
      <c r="AO11" s="4" t="s">
        <v>71</v>
      </c>
      <c r="AP11" s="5">
        <v>114577650.84</v>
      </c>
      <c r="AR11" s="5">
        <v>1959861305.54</v>
      </c>
      <c r="AS11" s="5">
        <v>1967117988.8499999</v>
      </c>
      <c r="AT11" s="5">
        <v>107320967.53</v>
      </c>
      <c r="AV11" s="20">
        <f t="shared" si="4"/>
        <v>0</v>
      </c>
      <c r="AW11" s="22" t="s">
        <v>70</v>
      </c>
      <c r="AX11" s="22">
        <v>129587438.73</v>
      </c>
      <c r="AZ11" s="22">
        <v>7044188080.5299997</v>
      </c>
      <c r="BA11" s="22">
        <v>7121047020.6000004</v>
      </c>
      <c r="BB11" s="22">
        <v>52728498.659999996</v>
      </c>
      <c r="BD11" s="22" t="s">
        <v>70</v>
      </c>
      <c r="BE11" s="22">
        <v>52728498.659999996</v>
      </c>
      <c r="BG11" s="22">
        <v>5935869480.0500002</v>
      </c>
      <c r="BH11" s="22">
        <v>5984319953.4399996</v>
      </c>
      <c r="BI11" s="22">
        <v>4278025.2699999996</v>
      </c>
    </row>
    <row r="12" spans="1:62" ht="22.5" x14ac:dyDescent="0.2">
      <c r="A12" s="23" t="s">
        <v>72</v>
      </c>
      <c r="B12" s="25">
        <v>45755</v>
      </c>
      <c r="D12" s="25">
        <v>500000</v>
      </c>
      <c r="F12" s="25">
        <v>545755</v>
      </c>
      <c r="H12" s="20">
        <f t="shared" si="0"/>
        <v>0</v>
      </c>
      <c r="I12" s="23" t="s">
        <v>73</v>
      </c>
      <c r="J12" s="23">
        <v>45755</v>
      </c>
      <c r="K12" s="23"/>
      <c r="L12" s="23">
        <v>500000</v>
      </c>
      <c r="M12" s="23"/>
      <c r="N12" s="23">
        <v>545755</v>
      </c>
      <c r="O12" s="23"/>
      <c r="Q12" s="32" t="s">
        <v>73</v>
      </c>
      <c r="R12" s="22">
        <v>545755</v>
      </c>
      <c r="T12" s="22">
        <v>0</v>
      </c>
      <c r="V12" s="22">
        <v>545755</v>
      </c>
      <c r="X12" s="20">
        <f t="shared" si="1"/>
        <v>0</v>
      </c>
      <c r="Y12" s="4" t="s">
        <v>73</v>
      </c>
      <c r="Z12" s="5">
        <v>545755</v>
      </c>
      <c r="AB12" s="5">
        <v>0</v>
      </c>
      <c r="AD12" s="5">
        <v>545755</v>
      </c>
      <c r="AF12" s="20">
        <f t="shared" si="2"/>
        <v>0</v>
      </c>
      <c r="AG12" s="4" t="s">
        <v>72</v>
      </c>
      <c r="AH12" s="5">
        <v>545755</v>
      </c>
      <c r="AJ12" s="5">
        <v>0</v>
      </c>
      <c r="AL12" s="5">
        <v>545755</v>
      </c>
      <c r="AN12" s="20">
        <f t="shared" si="3"/>
        <v>0</v>
      </c>
      <c r="AO12" s="4" t="s">
        <v>73</v>
      </c>
      <c r="AP12" s="5">
        <v>545755</v>
      </c>
      <c r="AR12" s="5">
        <v>0</v>
      </c>
      <c r="AT12" s="5">
        <v>545755</v>
      </c>
      <c r="AV12" s="20">
        <f t="shared" si="4"/>
        <v>0</v>
      </c>
      <c r="AW12" s="22" t="s">
        <v>73</v>
      </c>
      <c r="AX12" s="22">
        <v>545755</v>
      </c>
      <c r="AZ12" s="22">
        <v>0</v>
      </c>
      <c r="BB12" s="22">
        <v>545755</v>
      </c>
      <c r="BD12" s="22" t="s">
        <v>72</v>
      </c>
      <c r="BE12" s="22">
        <v>545755</v>
      </c>
      <c r="BG12" s="22">
        <v>0</v>
      </c>
      <c r="BH12" s="22">
        <v>408325.97</v>
      </c>
      <c r="BI12" s="22">
        <v>137429.03</v>
      </c>
    </row>
    <row r="13" spans="1:62" x14ac:dyDescent="0.2">
      <c r="A13" s="23" t="s">
        <v>74</v>
      </c>
      <c r="B13" s="25">
        <v>36464573.280000001</v>
      </c>
      <c r="D13" s="25">
        <v>87665120.469999999</v>
      </c>
      <c r="E13" s="29">
        <v>120413597.14</v>
      </c>
      <c r="F13" s="25">
        <v>3716096.61</v>
      </c>
      <c r="H13" s="20">
        <f t="shared" si="0"/>
        <v>0</v>
      </c>
      <c r="I13" s="23" t="s">
        <v>74</v>
      </c>
      <c r="J13" s="23">
        <v>36464573.280000001</v>
      </c>
      <c r="K13" s="23"/>
      <c r="L13" s="23">
        <v>25273060.16</v>
      </c>
      <c r="M13" s="23">
        <v>61217085.950000003</v>
      </c>
      <c r="N13" s="23">
        <v>520547.49</v>
      </c>
      <c r="O13" s="23"/>
      <c r="Q13" s="32" t="s">
        <v>74</v>
      </c>
      <c r="R13" s="22">
        <v>520547.49</v>
      </c>
      <c r="T13" s="22">
        <v>35581836.100000001</v>
      </c>
      <c r="U13" s="22">
        <v>34385154.380000003</v>
      </c>
      <c r="V13" s="22">
        <v>1717229.21</v>
      </c>
      <c r="X13" s="20">
        <f t="shared" si="1"/>
        <v>0</v>
      </c>
      <c r="Y13" s="4" t="s">
        <v>74</v>
      </c>
      <c r="Z13" s="5">
        <v>1717229.21</v>
      </c>
      <c r="AB13" s="5">
        <v>26810224.210000001</v>
      </c>
      <c r="AC13" s="5">
        <v>24811356.809999999</v>
      </c>
      <c r="AD13" s="5">
        <v>3716096.61</v>
      </c>
      <c r="AF13" s="20">
        <f t="shared" si="2"/>
        <v>0</v>
      </c>
      <c r="AG13" s="4" t="s">
        <v>74</v>
      </c>
      <c r="AH13" s="5">
        <v>3716096.61</v>
      </c>
      <c r="AJ13" s="5">
        <v>46327356.270000003</v>
      </c>
      <c r="AK13" s="5">
        <v>3184382.21</v>
      </c>
      <c r="AL13" s="5">
        <v>46859070.670000002</v>
      </c>
      <c r="AN13" s="20">
        <f t="shared" si="3"/>
        <v>0</v>
      </c>
      <c r="AO13" s="4" t="s">
        <v>74</v>
      </c>
      <c r="AP13" s="5">
        <v>46859070.670000002</v>
      </c>
      <c r="AR13" s="5">
        <v>31248850.190000001</v>
      </c>
      <c r="AS13" s="5">
        <v>71690730.040000007</v>
      </c>
      <c r="AT13" s="5">
        <v>6417190.8200000003</v>
      </c>
      <c r="AV13" s="20">
        <f t="shared" si="4"/>
        <v>0</v>
      </c>
      <c r="AW13" s="22" t="s">
        <v>74</v>
      </c>
      <c r="AX13" s="22">
        <v>8653327.1500000004</v>
      </c>
      <c r="AZ13" s="22">
        <v>120319623.94</v>
      </c>
      <c r="BA13" s="22">
        <v>105289074.72</v>
      </c>
      <c r="BB13" s="22">
        <v>23683876.370000001</v>
      </c>
      <c r="BD13" s="22" t="s">
        <v>74</v>
      </c>
      <c r="BE13" s="22">
        <v>23683876.370000001</v>
      </c>
      <c r="BG13" s="22">
        <v>124646340.54000001</v>
      </c>
      <c r="BH13" s="22">
        <v>142867660.56</v>
      </c>
      <c r="BI13" s="22">
        <v>5462556.3499999996</v>
      </c>
    </row>
    <row r="14" spans="1:62" ht="22.5" x14ac:dyDescent="0.2">
      <c r="A14" s="23" t="s">
        <v>75</v>
      </c>
      <c r="B14" s="25">
        <v>2855391.91</v>
      </c>
      <c r="D14" s="25">
        <v>5801902.5199999996</v>
      </c>
      <c r="E14" s="29">
        <v>4389030.7</v>
      </c>
      <c r="F14" s="25">
        <v>4268263.7300000004</v>
      </c>
      <c r="H14" s="20">
        <f t="shared" si="0"/>
        <v>0</v>
      </c>
      <c r="I14" s="23" t="s">
        <v>75</v>
      </c>
      <c r="J14" s="23">
        <v>2855391.91</v>
      </c>
      <c r="K14" s="23"/>
      <c r="L14" s="23">
        <v>2312236.37</v>
      </c>
      <c r="M14" s="23">
        <v>1345953.12</v>
      </c>
      <c r="N14" s="23">
        <v>3821675.16</v>
      </c>
      <c r="O14" s="23"/>
      <c r="Q14" s="32" t="s">
        <v>75</v>
      </c>
      <c r="R14" s="22">
        <v>3821675.16</v>
      </c>
      <c r="T14" s="22">
        <v>1240473.55</v>
      </c>
      <c r="U14" s="22">
        <v>1278885.8700000001</v>
      </c>
      <c r="V14" s="22">
        <v>3783262.84</v>
      </c>
      <c r="X14" s="20">
        <f t="shared" si="1"/>
        <v>0</v>
      </c>
      <c r="Y14" s="4" t="s">
        <v>75</v>
      </c>
      <c r="Z14" s="5">
        <v>3783262.84</v>
      </c>
      <c r="AB14" s="5">
        <v>2249192.6</v>
      </c>
      <c r="AC14" s="5">
        <v>1764191.71</v>
      </c>
      <c r="AD14" s="5">
        <v>4268263.7300000004</v>
      </c>
      <c r="AF14" s="20">
        <f t="shared" si="2"/>
        <v>0</v>
      </c>
      <c r="AG14" s="4" t="s">
        <v>75</v>
      </c>
      <c r="AH14" s="5">
        <v>4268263.7300000004</v>
      </c>
      <c r="AJ14" s="5">
        <v>1239767.44</v>
      </c>
      <c r="AK14" s="5">
        <v>941279.83</v>
      </c>
      <c r="AL14" s="5">
        <v>4566751.34</v>
      </c>
      <c r="AN14" s="20">
        <f t="shared" si="3"/>
        <v>0</v>
      </c>
      <c r="AO14" s="4" t="s">
        <v>75</v>
      </c>
      <c r="AP14" s="5">
        <v>4566751.34</v>
      </c>
      <c r="AR14" s="5">
        <v>1370185.62</v>
      </c>
      <c r="AS14" s="5">
        <v>2149458.48</v>
      </c>
      <c r="AT14" s="5">
        <v>3787478.48</v>
      </c>
      <c r="AV14" s="20">
        <f t="shared" si="4"/>
        <v>0</v>
      </c>
      <c r="AW14" s="22" t="s">
        <v>75</v>
      </c>
      <c r="AX14" s="22">
        <v>2874243.19</v>
      </c>
      <c r="AZ14" s="22">
        <v>7924911.29</v>
      </c>
      <c r="BA14" s="22">
        <v>5280369.62</v>
      </c>
      <c r="BB14" s="22">
        <v>5518784.8600000003</v>
      </c>
      <c r="BD14" s="22" t="s">
        <v>75</v>
      </c>
      <c r="BE14" s="22">
        <v>5518784.8600000003</v>
      </c>
      <c r="BG14" s="22">
        <v>5482141.6799999997</v>
      </c>
      <c r="BH14" s="22">
        <v>7034338.6399999997</v>
      </c>
      <c r="BI14" s="22">
        <v>3966587.9</v>
      </c>
    </row>
    <row r="15" spans="1:62" x14ac:dyDescent="0.2">
      <c r="A15" s="23" t="s">
        <v>76</v>
      </c>
      <c r="B15" s="25">
        <v>2426818.77</v>
      </c>
      <c r="D15" s="25">
        <v>1529122.74</v>
      </c>
      <c r="E15" s="29">
        <v>1706442.3</v>
      </c>
      <c r="F15" s="25">
        <v>2249499.21</v>
      </c>
      <c r="H15" s="20">
        <f t="shared" si="0"/>
        <v>0</v>
      </c>
      <c r="I15" s="23" t="s">
        <v>77</v>
      </c>
      <c r="J15" s="23">
        <v>2426818.77</v>
      </c>
      <c r="K15" s="23"/>
      <c r="L15" s="23">
        <v>171469.37</v>
      </c>
      <c r="M15" s="23">
        <v>246088.75</v>
      </c>
      <c r="N15" s="23">
        <v>2352199.39</v>
      </c>
      <c r="O15" s="23"/>
      <c r="Q15" s="32" t="s">
        <v>76</v>
      </c>
      <c r="R15" s="22">
        <v>2352199.39</v>
      </c>
      <c r="T15" s="22">
        <v>1250991.67</v>
      </c>
      <c r="U15" s="22">
        <v>269349.59999999998</v>
      </c>
      <c r="V15" s="22">
        <v>3333841.46</v>
      </c>
      <c r="X15" s="20">
        <f t="shared" si="1"/>
        <v>0</v>
      </c>
      <c r="Y15" s="4" t="s">
        <v>76</v>
      </c>
      <c r="Z15" s="5">
        <v>3333841.46</v>
      </c>
      <c r="AB15" s="5">
        <v>106661.7</v>
      </c>
      <c r="AC15" s="5">
        <v>1191003.95</v>
      </c>
      <c r="AD15" s="5">
        <v>2249499.21</v>
      </c>
      <c r="AF15" s="20">
        <f t="shared" si="2"/>
        <v>0</v>
      </c>
      <c r="AG15" s="4" t="s">
        <v>78</v>
      </c>
      <c r="AH15" s="5">
        <v>2249499.21</v>
      </c>
      <c r="AJ15" s="5">
        <v>0</v>
      </c>
      <c r="AK15" s="5">
        <v>286388.12</v>
      </c>
      <c r="AL15" s="5">
        <v>1963111.09</v>
      </c>
      <c r="AN15" s="20">
        <f t="shared" si="3"/>
        <v>0</v>
      </c>
      <c r="AO15" s="4" t="s">
        <v>79</v>
      </c>
      <c r="AP15" s="5">
        <v>1963111.09</v>
      </c>
      <c r="AR15" s="5">
        <v>172109.82</v>
      </c>
      <c r="AS15" s="5">
        <v>242520.23</v>
      </c>
      <c r="AT15" s="5">
        <v>1892700.68</v>
      </c>
      <c r="AV15" s="20">
        <f t="shared" si="4"/>
        <v>0</v>
      </c>
      <c r="AW15" s="22" t="s">
        <v>191</v>
      </c>
      <c r="AX15" s="22">
        <v>2043040.23</v>
      </c>
      <c r="AZ15" s="22">
        <v>1191287.52</v>
      </c>
      <c r="BA15" s="22">
        <v>865475.59</v>
      </c>
      <c r="BB15" s="22">
        <v>2368852.16</v>
      </c>
      <c r="BD15" s="22" t="s">
        <v>76</v>
      </c>
      <c r="BE15" s="22">
        <v>2368852.16</v>
      </c>
      <c r="BG15" s="22">
        <v>1318818.7</v>
      </c>
      <c r="BH15" s="22">
        <v>936171.63</v>
      </c>
      <c r="BI15" s="22">
        <v>2751499.23</v>
      </c>
    </row>
    <row r="16" spans="1:62" ht="33.75" x14ac:dyDescent="0.2">
      <c r="A16" s="23" t="s">
        <v>80</v>
      </c>
      <c r="B16" s="25">
        <v>2114632.86</v>
      </c>
      <c r="D16" s="25">
        <v>0</v>
      </c>
      <c r="F16" s="25">
        <v>2114632.86</v>
      </c>
      <c r="H16" s="20">
        <f t="shared" si="0"/>
        <v>0</v>
      </c>
      <c r="I16" s="23" t="s">
        <v>81</v>
      </c>
      <c r="J16" s="23">
        <v>2114632.86</v>
      </c>
      <c r="K16" s="23"/>
      <c r="L16" s="23">
        <v>0</v>
      </c>
      <c r="M16" s="23"/>
      <c r="N16" s="23">
        <v>2114632.86</v>
      </c>
      <c r="O16" s="23"/>
      <c r="Q16" s="32" t="s">
        <v>82</v>
      </c>
      <c r="R16" s="22">
        <v>2114632.86</v>
      </c>
      <c r="T16" s="22">
        <v>0</v>
      </c>
      <c r="V16" s="22">
        <v>2114632.86</v>
      </c>
      <c r="X16" s="20">
        <f t="shared" si="1"/>
        <v>0</v>
      </c>
      <c r="Y16" s="4" t="s">
        <v>82</v>
      </c>
      <c r="Z16" s="5">
        <v>2114632.86</v>
      </c>
      <c r="AB16" s="5">
        <v>0</v>
      </c>
      <c r="AD16" s="5">
        <v>2114632.86</v>
      </c>
      <c r="AF16" s="20">
        <f t="shared" si="2"/>
        <v>0</v>
      </c>
      <c r="AG16" s="4" t="s">
        <v>83</v>
      </c>
      <c r="AH16" s="5">
        <v>2114632.86</v>
      </c>
      <c r="AJ16" s="5">
        <v>0</v>
      </c>
      <c r="AL16" s="5">
        <v>2114632.86</v>
      </c>
      <c r="AN16" s="20">
        <f t="shared" si="3"/>
        <v>0</v>
      </c>
      <c r="AO16" s="4" t="s">
        <v>81</v>
      </c>
      <c r="AP16" s="5">
        <v>2114632.86</v>
      </c>
      <c r="AR16" s="5">
        <v>0</v>
      </c>
      <c r="AT16" s="5">
        <v>2114632.86</v>
      </c>
      <c r="AV16" s="20">
        <f t="shared" si="4"/>
        <v>0</v>
      </c>
      <c r="AW16" s="22" t="s">
        <v>82</v>
      </c>
      <c r="AX16" s="22">
        <v>2114632.86</v>
      </c>
      <c r="AZ16" s="22">
        <v>0</v>
      </c>
      <c r="BB16" s="22">
        <v>2114632.86</v>
      </c>
      <c r="BD16" s="22" t="s">
        <v>81</v>
      </c>
      <c r="BE16" s="22">
        <v>2114632.86</v>
      </c>
      <c r="BG16" s="22">
        <v>0</v>
      </c>
      <c r="BI16" s="22">
        <v>2114632.86</v>
      </c>
    </row>
    <row r="17" spans="1:62" ht="22.5" x14ac:dyDescent="0.2">
      <c r="A17" s="23" t="s">
        <v>84</v>
      </c>
      <c r="B17" s="25">
        <v>222801.01</v>
      </c>
      <c r="D17" s="25">
        <v>67455.679999999993</v>
      </c>
      <c r="E17" s="29">
        <v>184540.69</v>
      </c>
      <c r="F17" s="25">
        <v>105716</v>
      </c>
      <c r="H17" s="20">
        <f t="shared" si="0"/>
        <v>0</v>
      </c>
      <c r="I17" s="23" t="s">
        <v>84</v>
      </c>
      <c r="J17" s="23">
        <v>222801.01</v>
      </c>
      <c r="K17" s="23"/>
      <c r="L17" s="23">
        <v>6840</v>
      </c>
      <c r="M17" s="23"/>
      <c r="N17" s="23">
        <v>229641.01</v>
      </c>
      <c r="O17" s="23"/>
      <c r="Q17" s="32" t="s">
        <v>85</v>
      </c>
      <c r="R17" s="22">
        <v>229641.01</v>
      </c>
      <c r="T17" s="22">
        <v>6925.68</v>
      </c>
      <c r="U17" s="22">
        <v>107615</v>
      </c>
      <c r="V17" s="22">
        <v>128951.69</v>
      </c>
      <c r="X17" s="20">
        <f t="shared" si="1"/>
        <v>0</v>
      </c>
      <c r="Y17" s="4" t="s">
        <v>85</v>
      </c>
      <c r="Z17" s="5">
        <v>128951.69</v>
      </c>
      <c r="AB17" s="5">
        <v>53690</v>
      </c>
      <c r="AC17" s="5">
        <v>76925.69</v>
      </c>
      <c r="AD17" s="5">
        <v>105716</v>
      </c>
      <c r="AF17" s="20">
        <f t="shared" si="2"/>
        <v>0</v>
      </c>
      <c r="AG17" s="4" t="s">
        <v>86</v>
      </c>
      <c r="AH17" s="5">
        <v>105716</v>
      </c>
      <c r="AJ17" s="5">
        <v>106200</v>
      </c>
      <c r="AK17" s="5">
        <v>53690</v>
      </c>
      <c r="AL17" s="5">
        <v>158226</v>
      </c>
      <c r="AN17" s="20">
        <f t="shared" si="3"/>
        <v>0</v>
      </c>
      <c r="AO17" s="4" t="s">
        <v>84</v>
      </c>
      <c r="AP17" s="5">
        <v>158226</v>
      </c>
      <c r="AR17" s="5">
        <v>0</v>
      </c>
      <c r="AS17" s="5">
        <v>158226</v>
      </c>
      <c r="AT17" s="5">
        <v>0</v>
      </c>
      <c r="AV17" s="20">
        <f t="shared" si="4"/>
        <v>0</v>
      </c>
      <c r="AW17" s="22" t="s">
        <v>85</v>
      </c>
      <c r="AX17" s="22">
        <v>610806.80000000005</v>
      </c>
      <c r="AZ17" s="22">
        <v>64200.639999999999</v>
      </c>
      <c r="BA17" s="22">
        <v>374689.48</v>
      </c>
      <c r="BB17" s="22">
        <v>300317.96000000002</v>
      </c>
      <c r="BD17" s="22" t="s">
        <v>84</v>
      </c>
      <c r="BE17" s="22">
        <v>300317.96000000002</v>
      </c>
      <c r="BG17" s="22">
        <v>153300.4</v>
      </c>
      <c r="BH17" s="22">
        <v>430153.36</v>
      </c>
      <c r="BI17" s="22">
        <v>23465</v>
      </c>
    </row>
    <row r="18" spans="1:62" ht="22.5" x14ac:dyDescent="0.2">
      <c r="A18" s="23" t="s">
        <v>87</v>
      </c>
      <c r="B18" s="25">
        <v>1979679.66</v>
      </c>
      <c r="D18" s="25">
        <v>4640416.0199999996</v>
      </c>
      <c r="E18" s="29">
        <v>4511091.78</v>
      </c>
      <c r="F18" s="25">
        <v>2109003.9</v>
      </c>
      <c r="H18" s="20">
        <f t="shared" si="0"/>
        <v>0</v>
      </c>
      <c r="I18" s="23" t="s">
        <v>87</v>
      </c>
      <c r="J18" s="23">
        <v>1979679.66</v>
      </c>
      <c r="K18" s="23"/>
      <c r="L18" s="23">
        <v>1402617.17</v>
      </c>
      <c r="M18" s="23">
        <v>1405751.48</v>
      </c>
      <c r="N18" s="23">
        <v>1976545.35</v>
      </c>
      <c r="O18" s="23"/>
      <c r="Q18" s="32" t="s">
        <v>87</v>
      </c>
      <c r="R18" s="22">
        <v>1976545.35</v>
      </c>
      <c r="T18" s="22">
        <v>1655410.93</v>
      </c>
      <c r="U18" s="22">
        <v>1549672.29</v>
      </c>
      <c r="V18" s="22">
        <v>2082283.99</v>
      </c>
      <c r="X18" s="20">
        <f t="shared" si="1"/>
        <v>0</v>
      </c>
      <c r="Y18" s="4" t="s">
        <v>87</v>
      </c>
      <c r="Z18" s="5">
        <v>2082283.99</v>
      </c>
      <c r="AB18" s="5">
        <v>1582387.92</v>
      </c>
      <c r="AC18" s="5">
        <v>1555668.01</v>
      </c>
      <c r="AD18" s="5">
        <v>2109003.9</v>
      </c>
      <c r="AF18" s="20">
        <f t="shared" si="2"/>
        <v>0</v>
      </c>
      <c r="AG18" s="4" t="s">
        <v>87</v>
      </c>
      <c r="AH18" s="5">
        <v>2109003.9</v>
      </c>
      <c r="AJ18" s="5">
        <v>1016200.38</v>
      </c>
      <c r="AK18" s="5">
        <v>1163968.24</v>
      </c>
      <c r="AL18" s="5">
        <v>1961236.04</v>
      </c>
      <c r="AN18" s="20">
        <f t="shared" si="3"/>
        <v>0</v>
      </c>
      <c r="AO18" s="4" t="s">
        <v>87</v>
      </c>
      <c r="AP18" s="5">
        <v>1961236.04</v>
      </c>
      <c r="AR18" s="5">
        <v>1464149.95</v>
      </c>
      <c r="AS18" s="5">
        <v>1329030.83</v>
      </c>
      <c r="AT18" s="5">
        <v>2096355.16</v>
      </c>
      <c r="AV18" s="20">
        <f t="shared" si="4"/>
        <v>0</v>
      </c>
      <c r="AW18" s="22" t="s">
        <v>87</v>
      </c>
      <c r="AX18" s="22">
        <v>1963965.73</v>
      </c>
      <c r="AZ18" s="22">
        <v>4302451.34</v>
      </c>
      <c r="BA18" s="22">
        <v>4198085.8099999996</v>
      </c>
      <c r="BB18" s="22">
        <v>2068331.26</v>
      </c>
      <c r="BD18" s="22" t="s">
        <v>87</v>
      </c>
      <c r="BE18" s="22">
        <v>2068331.26</v>
      </c>
      <c r="BG18" s="22">
        <v>3324051</v>
      </c>
      <c r="BH18" s="22">
        <v>3953947.11</v>
      </c>
      <c r="BI18" s="22">
        <v>1438435.15</v>
      </c>
    </row>
    <row r="19" spans="1:62" x14ac:dyDescent="0.2">
      <c r="A19" s="23"/>
      <c r="B19" s="25"/>
      <c r="D19" s="25"/>
      <c r="E19" s="29"/>
      <c r="F19" s="25"/>
      <c r="H19" s="20">
        <f t="shared" si="0"/>
        <v>0</v>
      </c>
      <c r="I19" s="23"/>
      <c r="J19" s="23"/>
      <c r="K19" s="23"/>
      <c r="L19" s="23"/>
      <c r="M19" s="23"/>
      <c r="N19" s="23"/>
      <c r="O19" s="23"/>
      <c r="Q19" s="32"/>
      <c r="X19" s="20">
        <f t="shared" si="1"/>
        <v>0</v>
      </c>
      <c r="Y19" s="4"/>
      <c r="Z19" s="5"/>
      <c r="AB19" s="5"/>
      <c r="AC19" s="5"/>
      <c r="AD19" s="5"/>
      <c r="AF19" s="20">
        <f t="shared" si="2"/>
        <v>0</v>
      </c>
      <c r="AG19" s="4"/>
      <c r="AH19" s="5"/>
      <c r="AJ19" s="5"/>
      <c r="AK19" s="5"/>
      <c r="AL19" s="5"/>
      <c r="AN19" s="20">
        <f t="shared" si="3"/>
        <v>0</v>
      </c>
      <c r="AO19" s="4"/>
      <c r="AP19" s="5"/>
      <c r="AR19" s="5"/>
      <c r="AS19" s="5"/>
      <c r="AT19" s="5"/>
      <c r="AV19" s="20">
        <f t="shared" si="4"/>
        <v>0</v>
      </c>
      <c r="AW19" s="22" t="s">
        <v>88</v>
      </c>
      <c r="AX19" s="22">
        <v>337320457.14999998</v>
      </c>
      <c r="AZ19" s="22">
        <v>226421292.88</v>
      </c>
      <c r="BB19" s="22">
        <v>563741750.02999997</v>
      </c>
      <c r="BD19" s="22" t="s">
        <v>88</v>
      </c>
      <c r="BE19" s="22">
        <v>563741750.02999997</v>
      </c>
      <c r="BG19" s="22">
        <v>42540075.840000004</v>
      </c>
      <c r="BI19" s="22">
        <v>606281825.87</v>
      </c>
    </row>
    <row r="20" spans="1:62" x14ac:dyDescent="0.2">
      <c r="A20" s="23"/>
      <c r="B20" s="25"/>
      <c r="D20" s="25"/>
      <c r="E20" s="29"/>
      <c r="F20" s="25"/>
      <c r="H20" s="20">
        <f t="shared" si="0"/>
        <v>0</v>
      </c>
      <c r="I20" s="23"/>
      <c r="J20" s="23"/>
      <c r="K20" s="23"/>
      <c r="L20" s="23"/>
      <c r="M20" s="23"/>
      <c r="N20" s="23"/>
      <c r="O20" s="23"/>
      <c r="Q20" s="32"/>
      <c r="X20" s="20">
        <f t="shared" si="1"/>
        <v>0</v>
      </c>
      <c r="Y20" s="4"/>
      <c r="Z20" s="5"/>
      <c r="AB20" s="5"/>
      <c r="AC20" s="5"/>
      <c r="AD20" s="5"/>
      <c r="AF20" s="20">
        <f t="shared" si="2"/>
        <v>0</v>
      </c>
      <c r="AG20" s="4"/>
      <c r="AH20" s="5"/>
      <c r="AJ20" s="5"/>
      <c r="AK20" s="5"/>
      <c r="AL20" s="5"/>
      <c r="AN20" s="20">
        <f t="shared" si="3"/>
        <v>0</v>
      </c>
      <c r="AO20" s="4"/>
      <c r="AP20" s="5"/>
      <c r="AR20" s="5"/>
      <c r="AS20" s="5"/>
      <c r="AT20" s="5"/>
      <c r="AV20" s="20">
        <f t="shared" si="4"/>
        <v>0</v>
      </c>
      <c r="AW20" s="22" t="s">
        <v>89</v>
      </c>
      <c r="AX20" s="22">
        <v>262367497.80000001</v>
      </c>
      <c r="AZ20" s="22">
        <v>0</v>
      </c>
      <c r="BB20" s="22">
        <v>262367497.80000001</v>
      </c>
      <c r="BD20" s="22" t="s">
        <v>89</v>
      </c>
      <c r="BE20" s="22">
        <v>262367497.80000001</v>
      </c>
      <c r="BG20" s="22">
        <v>0</v>
      </c>
      <c r="BI20" s="22">
        <v>262367497.80000001</v>
      </c>
    </row>
    <row r="21" spans="1:62" x14ac:dyDescent="0.2">
      <c r="A21" s="23"/>
      <c r="B21" s="25"/>
      <c r="D21" s="25"/>
      <c r="E21" s="29"/>
      <c r="F21" s="25"/>
      <c r="H21" s="20">
        <f t="shared" si="0"/>
        <v>0</v>
      </c>
      <c r="I21" s="23"/>
      <c r="J21" s="23"/>
      <c r="K21" s="23"/>
      <c r="L21" s="23"/>
      <c r="M21" s="23"/>
      <c r="N21" s="23"/>
      <c r="O21" s="23"/>
      <c r="Q21" s="32"/>
      <c r="X21" s="20">
        <f t="shared" si="1"/>
        <v>0</v>
      </c>
      <c r="Y21" s="4"/>
      <c r="Z21" s="5"/>
      <c r="AB21" s="5"/>
      <c r="AC21" s="5"/>
      <c r="AD21" s="5"/>
      <c r="AF21" s="20">
        <f t="shared" si="2"/>
        <v>0</v>
      </c>
      <c r="AG21" s="4"/>
      <c r="AH21" s="5"/>
      <c r="AJ21" s="5"/>
      <c r="AK21" s="5"/>
      <c r="AL21" s="5"/>
      <c r="AN21" s="20">
        <f t="shared" si="3"/>
        <v>0</v>
      </c>
      <c r="AO21" s="4"/>
      <c r="AP21" s="5"/>
      <c r="AR21" s="5"/>
      <c r="AS21" s="5"/>
      <c r="AT21" s="5"/>
      <c r="AV21" s="20">
        <f t="shared" si="4"/>
        <v>0</v>
      </c>
      <c r="AW21" s="22" t="s">
        <v>90</v>
      </c>
      <c r="AX21" s="22">
        <v>88018671.700000003</v>
      </c>
      <c r="AZ21" s="22">
        <v>61994588.829999998</v>
      </c>
      <c r="BB21" s="22">
        <v>150013260.53</v>
      </c>
      <c r="BD21" s="22" t="s">
        <v>90</v>
      </c>
      <c r="BE21" s="22">
        <v>150013260.53</v>
      </c>
      <c r="BG21" s="22">
        <v>116962032.84</v>
      </c>
      <c r="BH21" s="22">
        <v>266975293.37</v>
      </c>
      <c r="BI21" s="22">
        <v>0</v>
      </c>
    </row>
    <row r="22" spans="1:62" x14ac:dyDescent="0.2">
      <c r="A22" s="23"/>
      <c r="B22" s="25"/>
      <c r="D22" s="25"/>
      <c r="E22" s="29"/>
      <c r="F22" s="25"/>
      <c r="H22" s="20">
        <f t="shared" si="0"/>
        <v>0</v>
      </c>
      <c r="I22" s="23"/>
      <c r="J22" s="23"/>
      <c r="K22" s="23"/>
      <c r="L22" s="23"/>
      <c r="M22" s="23"/>
      <c r="N22" s="23"/>
      <c r="O22" s="23"/>
      <c r="Q22" s="32"/>
      <c r="X22" s="20">
        <f t="shared" si="1"/>
        <v>0</v>
      </c>
      <c r="Y22" s="4"/>
      <c r="Z22" s="5"/>
      <c r="AB22" s="5"/>
      <c r="AC22" s="5"/>
      <c r="AD22" s="5"/>
      <c r="AF22" s="20">
        <f t="shared" si="2"/>
        <v>0</v>
      </c>
      <c r="AG22" s="4"/>
      <c r="AH22" s="5"/>
      <c r="AJ22" s="5"/>
      <c r="AK22" s="5"/>
      <c r="AL22" s="5"/>
      <c r="AN22" s="20">
        <f t="shared" si="3"/>
        <v>0</v>
      </c>
      <c r="AO22" s="4"/>
      <c r="AP22" s="5"/>
      <c r="AR22" s="5"/>
      <c r="AS22" s="5"/>
      <c r="AT22" s="5"/>
      <c r="AV22" s="20">
        <f t="shared" si="4"/>
        <v>0</v>
      </c>
      <c r="AW22" s="22" t="s">
        <v>93</v>
      </c>
      <c r="AX22" s="22">
        <v>24248675.579999998</v>
      </c>
      <c r="AZ22" s="22">
        <v>232613.42</v>
      </c>
      <c r="BB22" s="22">
        <v>24481289</v>
      </c>
      <c r="BD22" s="22" t="s">
        <v>92</v>
      </c>
      <c r="BE22" s="22">
        <v>24481289</v>
      </c>
      <c r="BG22" s="22">
        <v>1084384.8899999999</v>
      </c>
      <c r="BI22" s="22">
        <v>25565673.890000001</v>
      </c>
    </row>
    <row r="23" spans="1:62" x14ac:dyDescent="0.2">
      <c r="A23" s="23" t="s">
        <v>88</v>
      </c>
      <c r="B23" s="25">
        <v>337320457.14999998</v>
      </c>
      <c r="D23" s="25">
        <v>0</v>
      </c>
      <c r="F23" s="25">
        <v>337320457.14999998</v>
      </c>
      <c r="H23" s="20">
        <f t="shared" si="0"/>
        <v>0</v>
      </c>
      <c r="I23" s="24" t="s">
        <v>88</v>
      </c>
      <c r="J23" s="24">
        <v>337320457.14999998</v>
      </c>
      <c r="K23" s="24"/>
      <c r="L23" s="24">
        <v>0</v>
      </c>
      <c r="M23" s="24"/>
      <c r="N23" s="24">
        <v>337320457.14999998</v>
      </c>
      <c r="O23" s="24"/>
      <c r="Q23" s="32" t="s">
        <v>88</v>
      </c>
      <c r="R23" s="22">
        <v>337320457.14999998</v>
      </c>
      <c r="T23" s="22">
        <v>0</v>
      </c>
      <c r="V23" s="22">
        <v>337320457.14999998</v>
      </c>
      <c r="X23" s="20">
        <f t="shared" si="1"/>
        <v>0</v>
      </c>
      <c r="Y23" s="6" t="s">
        <v>88</v>
      </c>
      <c r="Z23" s="5">
        <v>337320457.14999998</v>
      </c>
      <c r="AB23" s="5">
        <v>0</v>
      </c>
      <c r="AD23" s="5">
        <v>337320457.14999998</v>
      </c>
      <c r="AF23" s="20">
        <f t="shared" si="2"/>
        <v>0</v>
      </c>
      <c r="AG23" s="6" t="s">
        <v>88</v>
      </c>
      <c r="AH23" s="5">
        <v>337320457.14999998</v>
      </c>
      <c r="AJ23" s="5">
        <v>0</v>
      </c>
      <c r="AL23" s="5">
        <v>337320457.14999998</v>
      </c>
      <c r="AN23" s="20">
        <f t="shared" si="3"/>
        <v>0</v>
      </c>
      <c r="AO23" s="6" t="s">
        <v>88</v>
      </c>
      <c r="AP23" s="5">
        <v>337320457.14999998</v>
      </c>
      <c r="AR23" s="5">
        <v>0</v>
      </c>
      <c r="AT23" s="5">
        <v>337320457.14999998</v>
      </c>
      <c r="AV23" s="20">
        <f t="shared" si="4"/>
        <v>0</v>
      </c>
      <c r="AW23" s="22" t="s">
        <v>94</v>
      </c>
      <c r="AX23" s="22">
        <v>2502773.6</v>
      </c>
      <c r="AZ23" s="22">
        <v>3333</v>
      </c>
      <c r="BB23" s="22">
        <v>2506106.6</v>
      </c>
      <c r="BD23" s="22" t="s">
        <v>94</v>
      </c>
      <c r="BE23" s="22">
        <v>2506106.6</v>
      </c>
      <c r="BG23" s="22">
        <v>0</v>
      </c>
      <c r="BI23" s="22">
        <v>2506106.6</v>
      </c>
    </row>
    <row r="24" spans="1:62" x14ac:dyDescent="0.2">
      <c r="A24" s="23" t="s">
        <v>89</v>
      </c>
      <c r="B24" s="25">
        <v>262367497.80000001</v>
      </c>
      <c r="D24" s="25">
        <v>0</v>
      </c>
      <c r="F24" s="25">
        <v>262367497.80000001</v>
      </c>
      <c r="H24" s="20">
        <f t="shared" si="0"/>
        <v>0</v>
      </c>
      <c r="I24" s="24" t="s">
        <v>89</v>
      </c>
      <c r="J24" s="24">
        <v>262367497.80000001</v>
      </c>
      <c r="K24" s="24"/>
      <c r="L24" s="24">
        <v>0</v>
      </c>
      <c r="M24" s="24"/>
      <c r="N24" s="24">
        <v>262367497.80000001</v>
      </c>
      <c r="O24" s="24"/>
      <c r="Q24" s="32" t="s">
        <v>89</v>
      </c>
      <c r="R24" s="22">
        <v>262367497.80000001</v>
      </c>
      <c r="T24" s="22">
        <v>0</v>
      </c>
      <c r="V24" s="22">
        <v>262367497.80000001</v>
      </c>
      <c r="X24" s="20">
        <f t="shared" si="1"/>
        <v>0</v>
      </c>
      <c r="Y24" s="4" t="s">
        <v>89</v>
      </c>
      <c r="Z24" s="5">
        <v>262367497.80000001</v>
      </c>
      <c r="AB24" s="5">
        <v>0</v>
      </c>
      <c r="AD24" s="5">
        <v>262367497.80000001</v>
      </c>
      <c r="AF24" s="20">
        <f t="shared" si="2"/>
        <v>0</v>
      </c>
      <c r="AG24" s="4" t="s">
        <v>89</v>
      </c>
      <c r="AH24" s="5">
        <v>262367497.80000001</v>
      </c>
      <c r="AJ24" s="5">
        <v>0</v>
      </c>
      <c r="AL24" s="5">
        <v>262367497.80000001</v>
      </c>
      <c r="AN24" s="20">
        <f t="shared" si="3"/>
        <v>0</v>
      </c>
      <c r="AO24" s="6" t="s">
        <v>89</v>
      </c>
      <c r="AP24" s="5">
        <v>262367497.80000001</v>
      </c>
      <c r="AR24" s="5">
        <v>0</v>
      </c>
      <c r="AT24" s="5">
        <v>262367497.80000001</v>
      </c>
      <c r="AV24" s="20">
        <f t="shared" si="4"/>
        <v>0</v>
      </c>
      <c r="AW24" s="22" t="s">
        <v>96</v>
      </c>
      <c r="AX24" s="22">
        <v>1504964.34</v>
      </c>
      <c r="AZ24" s="22">
        <v>0</v>
      </c>
      <c r="BB24" s="22">
        <v>1504964.34</v>
      </c>
      <c r="BD24" s="22" t="s">
        <v>96</v>
      </c>
      <c r="BE24" s="22">
        <v>1504964.34</v>
      </c>
      <c r="BG24" s="22">
        <v>0</v>
      </c>
      <c r="BI24" s="22">
        <v>1504964.34</v>
      </c>
    </row>
    <row r="25" spans="1:62" ht="22.5" x14ac:dyDescent="0.2">
      <c r="A25" s="23" t="s">
        <v>90</v>
      </c>
      <c r="B25" s="25">
        <v>0</v>
      </c>
      <c r="D25" s="25">
        <v>36304419.100000001</v>
      </c>
      <c r="F25" s="25">
        <v>36304419.100000001</v>
      </c>
      <c r="H25" s="20">
        <f t="shared" si="0"/>
        <v>0</v>
      </c>
      <c r="I25" s="23" t="s">
        <v>90</v>
      </c>
      <c r="J25" s="23">
        <v>0</v>
      </c>
      <c r="K25" s="23"/>
      <c r="L25" s="23">
        <v>7711336.5499999998</v>
      </c>
      <c r="M25" s="23"/>
      <c r="N25" s="23">
        <v>7711336.5499999998</v>
      </c>
      <c r="O25" s="23"/>
      <c r="Q25" s="32" t="s">
        <v>91</v>
      </c>
      <c r="R25" s="22">
        <v>7711336.5499999998</v>
      </c>
      <c r="T25" s="22">
        <v>14173354.65</v>
      </c>
      <c r="V25" s="22">
        <v>21884691.199999999</v>
      </c>
      <c r="X25" s="20">
        <f t="shared" si="1"/>
        <v>0</v>
      </c>
      <c r="Y25" s="4" t="s">
        <v>91</v>
      </c>
      <c r="Z25" s="5">
        <v>21884691.199999999</v>
      </c>
      <c r="AB25" s="5">
        <v>14419727.9</v>
      </c>
      <c r="AC25" s="5"/>
      <c r="AD25" s="5">
        <v>36304419.100000001</v>
      </c>
      <c r="AF25" s="20">
        <f t="shared" si="2"/>
        <v>0</v>
      </c>
      <c r="AG25" s="4" t="s">
        <v>90</v>
      </c>
      <c r="AH25" s="5">
        <v>36304419.100000001</v>
      </c>
      <c r="AJ25" s="5">
        <v>19554151.98</v>
      </c>
      <c r="AK25" s="5">
        <v>548784.4</v>
      </c>
      <c r="AL25" s="5">
        <v>55309786.68</v>
      </c>
      <c r="AN25" s="20">
        <f t="shared" si="3"/>
        <v>0</v>
      </c>
      <c r="AO25" s="4" t="s">
        <v>90</v>
      </c>
      <c r="AP25" s="5">
        <v>55309786.68</v>
      </c>
      <c r="AR25" s="5">
        <v>20894771.280000001</v>
      </c>
      <c r="AT25" s="5">
        <v>76204557.959999993</v>
      </c>
      <c r="AV25" s="20">
        <f t="shared" si="4"/>
        <v>0</v>
      </c>
      <c r="AW25" s="22" t="s">
        <v>192</v>
      </c>
      <c r="AX25" s="22">
        <v>96393648.709999993</v>
      </c>
      <c r="AZ25" s="22">
        <v>0</v>
      </c>
      <c r="BB25" s="22">
        <v>96393648.709999993</v>
      </c>
      <c r="BD25" s="22" t="s">
        <v>97</v>
      </c>
      <c r="BE25" s="22">
        <v>96393648.709999993</v>
      </c>
      <c r="BG25" s="22">
        <v>3216600</v>
      </c>
      <c r="BI25" s="22">
        <v>99610248.709999993</v>
      </c>
    </row>
    <row r="26" spans="1:62" x14ac:dyDescent="0.2">
      <c r="A26" s="23" t="s">
        <v>92</v>
      </c>
      <c r="B26" s="25">
        <v>24038553.469999999</v>
      </c>
      <c r="D26" s="25">
        <v>238083.99</v>
      </c>
      <c r="E26" s="29">
        <v>421300.79</v>
      </c>
      <c r="F26" s="25">
        <v>23855336.670000002</v>
      </c>
      <c r="H26" s="20">
        <f t="shared" si="0"/>
        <v>0</v>
      </c>
      <c r="I26" s="23" t="s">
        <v>92</v>
      </c>
      <c r="J26" s="23">
        <v>24038553.469999999</v>
      </c>
      <c r="K26" s="23"/>
      <c r="L26" s="23">
        <v>18036</v>
      </c>
      <c r="M26" s="23"/>
      <c r="N26" s="23">
        <v>24056589.469999999</v>
      </c>
      <c r="O26" s="23"/>
      <c r="Q26" s="32" t="s">
        <v>93</v>
      </c>
      <c r="R26" s="22">
        <v>24056589.469999999</v>
      </c>
      <c r="T26" s="22">
        <v>26233.32</v>
      </c>
      <c r="V26" s="22">
        <v>24082822.789999999</v>
      </c>
      <c r="X26" s="20">
        <f t="shared" si="1"/>
        <v>0</v>
      </c>
      <c r="Y26" s="4" t="s">
        <v>93</v>
      </c>
      <c r="Z26" s="5">
        <v>24082822.789999999</v>
      </c>
      <c r="AB26" s="5">
        <v>193814.67</v>
      </c>
      <c r="AC26" s="22">
        <v>421300.79</v>
      </c>
      <c r="AD26" s="5">
        <v>23855336.670000002</v>
      </c>
      <c r="AF26" s="20">
        <f t="shared" si="2"/>
        <v>0</v>
      </c>
      <c r="AG26" s="4" t="s">
        <v>92</v>
      </c>
      <c r="AH26" s="5">
        <v>23855336.670000002</v>
      </c>
      <c r="AJ26" s="5">
        <v>91078.65</v>
      </c>
      <c r="AL26" s="5">
        <v>23946415.32</v>
      </c>
      <c r="AN26" s="20">
        <f t="shared" si="3"/>
        <v>0</v>
      </c>
      <c r="AO26" s="4" t="s">
        <v>92</v>
      </c>
      <c r="AP26" s="5">
        <v>23946415.32</v>
      </c>
      <c r="AR26" s="5">
        <v>220914.17</v>
      </c>
      <c r="AT26" s="5">
        <v>24167329.489999998</v>
      </c>
      <c r="AV26" s="20">
        <f t="shared" si="4"/>
        <v>0</v>
      </c>
      <c r="AW26" s="22" t="s">
        <v>99</v>
      </c>
      <c r="AX26" s="22">
        <v>33970317.229999997</v>
      </c>
      <c r="AZ26" s="22">
        <v>0</v>
      </c>
      <c r="BB26" s="22">
        <v>33970317.229999997</v>
      </c>
      <c r="BD26" s="22" t="s">
        <v>100</v>
      </c>
      <c r="BE26" s="22">
        <v>33970317.229999997</v>
      </c>
      <c r="BG26" s="22">
        <v>0</v>
      </c>
      <c r="BI26" s="22">
        <v>33970317.229999997</v>
      </c>
    </row>
    <row r="27" spans="1:62" ht="22.5" x14ac:dyDescent="0.2">
      <c r="A27" s="23" t="s">
        <v>94</v>
      </c>
      <c r="B27" s="25">
        <v>2502773.6</v>
      </c>
      <c r="D27" s="25">
        <v>0</v>
      </c>
      <c r="F27" s="25">
        <v>2502773.6</v>
      </c>
      <c r="H27" s="20">
        <f t="shared" si="0"/>
        <v>0</v>
      </c>
      <c r="I27" s="23" t="s">
        <v>95</v>
      </c>
      <c r="J27" s="23">
        <v>2502773.6</v>
      </c>
      <c r="K27" s="23"/>
      <c r="L27" s="23">
        <v>0</v>
      </c>
      <c r="M27" s="23"/>
      <c r="N27" s="23">
        <v>2502773.6</v>
      </c>
      <c r="O27" s="23"/>
      <c r="Q27" s="32" t="s">
        <v>94</v>
      </c>
      <c r="R27" s="22">
        <v>2502773.6</v>
      </c>
      <c r="T27" s="22">
        <v>0</v>
      </c>
      <c r="V27" s="22">
        <v>2502773.6</v>
      </c>
      <c r="X27" s="20">
        <f t="shared" si="1"/>
        <v>0</v>
      </c>
      <c r="Y27" s="4" t="s">
        <v>94</v>
      </c>
      <c r="Z27" s="5">
        <v>2502773.6</v>
      </c>
      <c r="AB27" s="5">
        <v>0</v>
      </c>
      <c r="AD27" s="5">
        <v>2502773.6</v>
      </c>
      <c r="AF27" s="20">
        <f t="shared" si="2"/>
        <v>0</v>
      </c>
      <c r="AG27" s="4" t="s">
        <v>95</v>
      </c>
      <c r="AH27" s="5">
        <v>2502773.6</v>
      </c>
      <c r="AJ27" s="5">
        <v>0</v>
      </c>
      <c r="AL27" s="5">
        <v>2502773.6</v>
      </c>
      <c r="AN27" s="20">
        <f t="shared" si="3"/>
        <v>0</v>
      </c>
      <c r="AO27" s="4" t="s">
        <v>95</v>
      </c>
      <c r="AP27" s="5">
        <v>2502773.6</v>
      </c>
      <c r="AR27" s="5">
        <v>0</v>
      </c>
      <c r="AT27" s="5">
        <v>2502773.6</v>
      </c>
      <c r="AV27" s="20">
        <f t="shared" si="4"/>
        <v>0</v>
      </c>
      <c r="AW27" s="22" t="s">
        <v>101</v>
      </c>
      <c r="AX27" s="22">
        <v>67741554.890000001</v>
      </c>
      <c r="AZ27" s="22">
        <v>532056.53</v>
      </c>
      <c r="BB27" s="22">
        <v>68273611.420000002</v>
      </c>
      <c r="BD27" s="22" t="s">
        <v>101</v>
      </c>
      <c r="BE27" s="22">
        <v>68273611.420000002</v>
      </c>
      <c r="BG27" s="22">
        <v>95583.4</v>
      </c>
      <c r="BH27" s="22">
        <v>49840</v>
      </c>
      <c r="BI27" s="22">
        <v>68319354.819999993</v>
      </c>
    </row>
    <row r="28" spans="1:62" x14ac:dyDescent="0.2">
      <c r="A28" s="23" t="s">
        <v>96</v>
      </c>
      <c r="B28" s="25">
        <v>1504964.34</v>
      </c>
      <c r="D28" s="25">
        <v>0</v>
      </c>
      <c r="F28" s="25">
        <v>1504964.34</v>
      </c>
      <c r="H28" s="20">
        <f t="shared" si="0"/>
        <v>0</v>
      </c>
      <c r="I28" s="23" t="s">
        <v>96</v>
      </c>
      <c r="J28" s="23">
        <v>1504964.34</v>
      </c>
      <c r="K28" s="23"/>
      <c r="L28" s="23">
        <v>0</v>
      </c>
      <c r="M28" s="23"/>
      <c r="N28" s="32">
        <v>1504964.34</v>
      </c>
      <c r="O28" s="23"/>
      <c r="Q28" s="32" t="s">
        <v>96</v>
      </c>
      <c r="R28" s="22">
        <v>1504964.34</v>
      </c>
      <c r="T28" s="22">
        <v>0</v>
      </c>
      <c r="V28" s="22">
        <v>1504964.34</v>
      </c>
      <c r="X28" s="20">
        <f t="shared" si="1"/>
        <v>0</v>
      </c>
      <c r="Y28" s="4" t="s">
        <v>96</v>
      </c>
      <c r="Z28" s="5">
        <v>1504964.34</v>
      </c>
      <c r="AB28" s="5">
        <v>0</v>
      </c>
      <c r="AD28" s="5">
        <v>1504964.34</v>
      </c>
      <c r="AF28" s="20">
        <f t="shared" si="2"/>
        <v>0</v>
      </c>
      <c r="AG28" s="4" t="s">
        <v>96</v>
      </c>
      <c r="AH28" s="5">
        <v>1504964.34</v>
      </c>
      <c r="AJ28" s="5">
        <v>0</v>
      </c>
      <c r="AL28" s="5">
        <v>1504964.34</v>
      </c>
      <c r="AN28" s="20">
        <f t="shared" si="3"/>
        <v>0</v>
      </c>
      <c r="AO28" s="4" t="s">
        <v>96</v>
      </c>
      <c r="AP28" s="5">
        <v>1504964.34</v>
      </c>
      <c r="AR28" s="5">
        <v>0</v>
      </c>
      <c r="AT28" s="5">
        <v>1504964.34</v>
      </c>
      <c r="AV28" s="20">
        <f t="shared" si="4"/>
        <v>0</v>
      </c>
      <c r="AW28" s="22" t="s">
        <v>103</v>
      </c>
      <c r="AX28" s="22">
        <v>11855443.619999999</v>
      </c>
      <c r="AZ28" s="22">
        <v>0</v>
      </c>
      <c r="BB28" s="22">
        <v>11855443.619999999</v>
      </c>
      <c r="BD28" s="22" t="s">
        <v>103</v>
      </c>
      <c r="BE28" s="22">
        <v>11855443.619999999</v>
      </c>
      <c r="BG28" s="22">
        <v>1713500</v>
      </c>
      <c r="BI28" s="22">
        <v>13568943.619999999</v>
      </c>
    </row>
    <row r="29" spans="1:62" x14ac:dyDescent="0.2">
      <c r="A29" s="23" t="s">
        <v>97</v>
      </c>
      <c r="B29" s="25">
        <v>96393648.709999993</v>
      </c>
      <c r="D29" s="25">
        <v>1623700</v>
      </c>
      <c r="E29" s="29">
        <v>1623700</v>
      </c>
      <c r="F29" s="25">
        <v>96393648.709999993</v>
      </c>
      <c r="H29" s="20">
        <f t="shared" si="0"/>
        <v>0</v>
      </c>
      <c r="I29" s="24" t="s">
        <v>97</v>
      </c>
      <c r="J29" s="24">
        <v>96393648.709999993</v>
      </c>
      <c r="K29" s="24"/>
      <c r="L29" s="24">
        <v>0</v>
      </c>
      <c r="M29" s="24"/>
      <c r="N29" s="24">
        <v>96393648.709999993</v>
      </c>
      <c r="O29" s="24"/>
      <c r="Q29" s="32" t="s">
        <v>98</v>
      </c>
      <c r="R29" s="22">
        <v>96393648.709999993</v>
      </c>
      <c r="T29" s="22">
        <v>1623700</v>
      </c>
      <c r="U29" s="22">
        <v>1623700</v>
      </c>
      <c r="V29" s="22">
        <v>96393648.709999993</v>
      </c>
      <c r="X29" s="20">
        <f t="shared" si="1"/>
        <v>0</v>
      </c>
      <c r="Y29" s="4" t="s">
        <v>98</v>
      </c>
      <c r="Z29" s="5">
        <v>96393648.709999993</v>
      </c>
      <c r="AB29" s="5">
        <v>0</v>
      </c>
      <c r="AD29" s="5">
        <v>96393648.709999993</v>
      </c>
      <c r="AF29" s="20">
        <f t="shared" si="2"/>
        <v>0</v>
      </c>
      <c r="AG29" s="4" t="s">
        <v>97</v>
      </c>
      <c r="AH29" s="5">
        <v>96393648.709999993</v>
      </c>
      <c r="AJ29" s="5">
        <v>0</v>
      </c>
      <c r="AL29" s="5">
        <v>96393648.709999993</v>
      </c>
      <c r="AN29" s="20">
        <f t="shared" si="3"/>
        <v>0</v>
      </c>
      <c r="AO29" s="6" t="s">
        <v>97</v>
      </c>
      <c r="AP29" s="5">
        <v>96393648.709999993</v>
      </c>
      <c r="AR29" s="5">
        <v>0</v>
      </c>
      <c r="AT29" s="5">
        <v>96393648.709999993</v>
      </c>
      <c r="AV29" s="20">
        <f t="shared" si="4"/>
        <v>0</v>
      </c>
      <c r="AW29" s="22" t="s">
        <v>104</v>
      </c>
      <c r="AX29" s="22">
        <v>2820986.32</v>
      </c>
      <c r="AZ29" s="22">
        <v>174000</v>
      </c>
      <c r="BB29" s="22">
        <v>2994986.32</v>
      </c>
      <c r="BD29" s="22" t="s">
        <v>104</v>
      </c>
      <c r="BE29" s="22">
        <v>2994986.32</v>
      </c>
      <c r="BG29" s="22">
        <v>0</v>
      </c>
      <c r="BI29" s="22">
        <v>2994986.32</v>
      </c>
    </row>
    <row r="30" spans="1:62" x14ac:dyDescent="0.2">
      <c r="A30" s="23" t="s">
        <v>99</v>
      </c>
      <c r="B30" s="25">
        <v>33970317.229999997</v>
      </c>
      <c r="D30" s="25">
        <v>0</v>
      </c>
      <c r="F30" s="25">
        <v>33970317.229999997</v>
      </c>
      <c r="H30" s="20">
        <f t="shared" si="0"/>
        <v>0</v>
      </c>
      <c r="I30" s="24" t="s">
        <v>100</v>
      </c>
      <c r="J30" s="24">
        <v>33970317.229999997</v>
      </c>
      <c r="K30" s="24"/>
      <c r="L30" s="24">
        <v>0</v>
      </c>
      <c r="M30" s="24"/>
      <c r="N30" s="24">
        <v>33970317.229999997</v>
      </c>
      <c r="O30" s="24"/>
      <c r="Q30" s="32" t="s">
        <v>100</v>
      </c>
      <c r="R30" s="22">
        <v>33970317.229999997</v>
      </c>
      <c r="T30" s="22">
        <v>0</v>
      </c>
      <c r="V30" s="22">
        <v>33970317.229999997</v>
      </c>
      <c r="X30" s="20">
        <f t="shared" si="1"/>
        <v>0</v>
      </c>
      <c r="Y30" s="4" t="s">
        <v>100</v>
      </c>
      <c r="Z30" s="5">
        <v>33970317.229999997</v>
      </c>
      <c r="AB30" s="5">
        <v>0</v>
      </c>
      <c r="AD30" s="5">
        <v>33970317.229999997</v>
      </c>
      <c r="AF30" s="20">
        <f t="shared" si="2"/>
        <v>0</v>
      </c>
      <c r="AG30" s="4" t="s">
        <v>100</v>
      </c>
      <c r="AH30" s="5">
        <v>33970317.229999997</v>
      </c>
      <c r="AJ30" s="5">
        <v>0</v>
      </c>
      <c r="AL30" s="5">
        <v>33970317.229999997</v>
      </c>
      <c r="AN30" s="20">
        <f t="shared" si="3"/>
        <v>0</v>
      </c>
      <c r="AO30" s="6" t="s">
        <v>100</v>
      </c>
      <c r="AP30" s="5">
        <v>33970317.229999997</v>
      </c>
      <c r="AR30" s="5">
        <v>0</v>
      </c>
      <c r="AT30" s="5">
        <v>33970317.229999997</v>
      </c>
      <c r="AV30" s="20">
        <f t="shared" si="4"/>
        <v>0</v>
      </c>
      <c r="AW30" s="22" t="s">
        <v>105</v>
      </c>
      <c r="AY30" s="22">
        <v>29769128.800000001</v>
      </c>
      <c r="AZ30" s="22">
        <v>72108070.810000002</v>
      </c>
      <c r="BA30" s="22">
        <v>79711913.230000004</v>
      </c>
      <c r="BC30" s="22">
        <v>37372971.219999999</v>
      </c>
      <c r="BD30" s="22" t="s">
        <v>198</v>
      </c>
      <c r="BF30" s="22">
        <v>37372971.219999999</v>
      </c>
      <c r="BG30" s="22">
        <v>143477243.75</v>
      </c>
      <c r="BH30" s="22">
        <v>114515042.65000001</v>
      </c>
      <c r="BJ30" s="22">
        <v>8410770.1199999992</v>
      </c>
    </row>
    <row r="31" spans="1:62" ht="22.5" x14ac:dyDescent="0.2">
      <c r="A31" s="23" t="s">
        <v>101</v>
      </c>
      <c r="B31" s="25">
        <v>67467251.019999996</v>
      </c>
      <c r="D31" s="25">
        <v>5253632</v>
      </c>
      <c r="E31" s="29">
        <v>5244288.13</v>
      </c>
      <c r="F31" s="25">
        <v>67476594.890000001</v>
      </c>
      <c r="H31" s="20">
        <f t="shared" si="0"/>
        <v>0</v>
      </c>
      <c r="I31" s="23" t="s">
        <v>101</v>
      </c>
      <c r="J31" s="23">
        <v>67467251.019999996</v>
      </c>
      <c r="K31" s="23"/>
      <c r="L31" s="23">
        <v>34800</v>
      </c>
      <c r="M31" s="23"/>
      <c r="N31" s="23">
        <v>67502051.019999996</v>
      </c>
      <c r="O31" s="23"/>
      <c r="Q31" s="32" t="s">
        <v>102</v>
      </c>
      <c r="R31" s="22">
        <v>67502051.019999996</v>
      </c>
      <c r="T31" s="22">
        <v>5200112</v>
      </c>
      <c r="U31" s="22">
        <v>5170932</v>
      </c>
      <c r="V31" s="22">
        <v>67531231.019999996</v>
      </c>
      <c r="X31" s="20">
        <f t="shared" si="1"/>
        <v>0</v>
      </c>
      <c r="Y31" s="4" t="s">
        <v>102</v>
      </c>
      <c r="Z31" s="5">
        <v>67531231.019999996</v>
      </c>
      <c r="AB31" s="5">
        <v>18720</v>
      </c>
      <c r="AC31" s="22">
        <v>73356.13</v>
      </c>
      <c r="AD31" s="5">
        <v>67476594.890000001</v>
      </c>
      <c r="AF31" s="20">
        <f t="shared" si="2"/>
        <v>0</v>
      </c>
      <c r="AG31" s="4" t="s">
        <v>101</v>
      </c>
      <c r="AH31" s="5">
        <v>67476594.890000001</v>
      </c>
      <c r="AJ31" s="5">
        <v>186460</v>
      </c>
      <c r="AL31" s="5">
        <v>67663054.890000001</v>
      </c>
      <c r="AN31" s="20">
        <f t="shared" si="3"/>
        <v>0</v>
      </c>
      <c r="AO31" s="4" t="s">
        <v>101</v>
      </c>
      <c r="AP31" s="5">
        <v>67663054.890000001</v>
      </c>
      <c r="AR31" s="5">
        <v>18950</v>
      </c>
      <c r="AT31" s="5">
        <v>67682004.890000001</v>
      </c>
      <c r="AV31" s="20">
        <f t="shared" si="4"/>
        <v>0</v>
      </c>
      <c r="AW31" s="22" t="s">
        <v>106</v>
      </c>
      <c r="AY31" s="22">
        <v>26728717.5</v>
      </c>
      <c r="AZ31" s="22">
        <v>104382206.72</v>
      </c>
      <c r="BA31" s="22">
        <v>97085544.180000007</v>
      </c>
      <c r="BC31" s="22">
        <v>19432054.960000001</v>
      </c>
      <c r="BD31" s="22" t="s">
        <v>107</v>
      </c>
      <c r="BF31" s="22">
        <v>19432054.960000001</v>
      </c>
      <c r="BG31" s="22">
        <v>132571764.66</v>
      </c>
      <c r="BH31" s="22">
        <v>125285293.95999999</v>
      </c>
      <c r="BJ31" s="22">
        <v>12145584.26</v>
      </c>
    </row>
    <row r="32" spans="1:62" x14ac:dyDescent="0.2">
      <c r="A32" s="23" t="s">
        <v>103</v>
      </c>
      <c r="B32" s="25">
        <v>10680443.619999999</v>
      </c>
      <c r="D32" s="25">
        <v>1175000</v>
      </c>
      <c r="F32" s="25">
        <v>11855443.619999999</v>
      </c>
      <c r="H32" s="20">
        <f t="shared" si="0"/>
        <v>0</v>
      </c>
      <c r="I32" s="24" t="s">
        <v>103</v>
      </c>
      <c r="J32" s="24">
        <v>10680443.619999999</v>
      </c>
      <c r="K32" s="24"/>
      <c r="L32" s="24">
        <v>0</v>
      </c>
      <c r="M32" s="24"/>
      <c r="N32" s="24">
        <v>10680443.619999999</v>
      </c>
      <c r="O32" s="24"/>
      <c r="Q32" s="32" t="s">
        <v>103</v>
      </c>
      <c r="R32" s="22">
        <v>10680443.619999999</v>
      </c>
      <c r="T32" s="22">
        <v>0</v>
      </c>
      <c r="V32" s="22">
        <v>10680443.619999999</v>
      </c>
      <c r="X32" s="20">
        <f t="shared" si="1"/>
        <v>0</v>
      </c>
      <c r="Y32" s="6" t="s">
        <v>103</v>
      </c>
      <c r="Z32" s="5">
        <v>10680443.619999999</v>
      </c>
      <c r="AB32" s="5">
        <v>1175000</v>
      </c>
      <c r="AD32" s="5">
        <v>11855443.619999999</v>
      </c>
      <c r="AF32" s="20">
        <f t="shared" si="2"/>
        <v>0</v>
      </c>
      <c r="AG32" s="6" t="s">
        <v>103</v>
      </c>
      <c r="AH32" s="5">
        <v>11855443.619999999</v>
      </c>
      <c r="AJ32" s="5">
        <v>0</v>
      </c>
      <c r="AL32" s="5">
        <v>11855443.619999999</v>
      </c>
      <c r="AN32" s="20">
        <f t="shared" si="3"/>
        <v>0</v>
      </c>
      <c r="AO32" s="6" t="s">
        <v>103</v>
      </c>
      <c r="AP32" s="5">
        <v>11855443.619999999</v>
      </c>
      <c r="AR32" s="5">
        <v>0</v>
      </c>
      <c r="AT32" s="5">
        <v>11855443.619999999</v>
      </c>
      <c r="AV32" s="20">
        <f t="shared" si="4"/>
        <v>0</v>
      </c>
      <c r="AW32" s="22" t="s">
        <v>108</v>
      </c>
      <c r="AY32" s="22">
        <v>3923459.18</v>
      </c>
      <c r="AZ32" s="22">
        <v>62232109.450000003</v>
      </c>
      <c r="BA32" s="22">
        <v>61852318.149999999</v>
      </c>
      <c r="BC32" s="22">
        <v>3543667.88</v>
      </c>
      <c r="BD32" s="22" t="s">
        <v>108</v>
      </c>
      <c r="BF32" s="22">
        <v>3543667.88</v>
      </c>
      <c r="BG32" s="22">
        <v>118668853.79000001</v>
      </c>
      <c r="BH32" s="22">
        <v>115125185.91</v>
      </c>
      <c r="BJ32" s="22">
        <v>0</v>
      </c>
    </row>
    <row r="33" spans="1:62" x14ac:dyDescent="0.2">
      <c r="A33" s="23" t="s">
        <v>104</v>
      </c>
      <c r="B33" s="25">
        <v>2820986.32</v>
      </c>
      <c r="D33" s="25">
        <v>0</v>
      </c>
      <c r="F33" s="25">
        <v>2820986.32</v>
      </c>
      <c r="H33" s="20">
        <f t="shared" si="0"/>
        <v>0</v>
      </c>
      <c r="I33" s="24" t="s">
        <v>104</v>
      </c>
      <c r="J33" s="24">
        <v>2820986.32</v>
      </c>
      <c r="K33" s="24"/>
      <c r="L33" s="24">
        <v>0</v>
      </c>
      <c r="M33" s="24"/>
      <c r="N33" s="24">
        <v>2820986.32</v>
      </c>
      <c r="O33" s="24"/>
      <c r="Q33" s="32" t="s">
        <v>104</v>
      </c>
      <c r="R33" s="22">
        <v>2820986.32</v>
      </c>
      <c r="T33" s="22">
        <v>0</v>
      </c>
      <c r="V33" s="22">
        <v>2820986.32</v>
      </c>
      <c r="X33" s="20">
        <f t="shared" si="1"/>
        <v>0</v>
      </c>
      <c r="Y33" s="6" t="s">
        <v>104</v>
      </c>
      <c r="Z33" s="5">
        <v>2820986.32</v>
      </c>
      <c r="AB33" s="5">
        <v>0</v>
      </c>
      <c r="AD33" s="5">
        <v>2820986.32</v>
      </c>
      <c r="AF33" s="20">
        <f t="shared" si="2"/>
        <v>0</v>
      </c>
      <c r="AG33" s="6" t="s">
        <v>104</v>
      </c>
      <c r="AH33" s="5">
        <v>2820986.32</v>
      </c>
      <c r="AJ33" s="5">
        <v>0</v>
      </c>
      <c r="AL33" s="5">
        <v>2820986.32</v>
      </c>
      <c r="AN33" s="20">
        <f t="shared" si="3"/>
        <v>0</v>
      </c>
      <c r="AO33" s="6" t="s">
        <v>104</v>
      </c>
      <c r="AP33" s="5">
        <v>2820986.32</v>
      </c>
      <c r="AR33" s="5">
        <v>0</v>
      </c>
      <c r="AT33" s="5">
        <v>2820986.32</v>
      </c>
      <c r="AV33" s="20">
        <f t="shared" si="4"/>
        <v>0</v>
      </c>
      <c r="AW33" s="22" t="s">
        <v>110</v>
      </c>
      <c r="AY33" s="22">
        <v>10449560</v>
      </c>
      <c r="AZ33" s="22">
        <v>26862221.530000001</v>
      </c>
      <c r="BA33" s="22">
        <v>29017663.57</v>
      </c>
      <c r="BC33" s="22">
        <v>12605002.039999999</v>
      </c>
      <c r="BD33" s="22" t="s">
        <v>110</v>
      </c>
      <c r="BF33" s="22">
        <v>12605002.039999999</v>
      </c>
      <c r="BG33" s="22">
        <v>42400583.670000002</v>
      </c>
      <c r="BH33" s="22">
        <v>39806139.710000001</v>
      </c>
      <c r="BJ33" s="22">
        <v>10010558.08</v>
      </c>
    </row>
    <row r="34" spans="1:62" x14ac:dyDescent="0.2">
      <c r="A34" s="23"/>
      <c r="B34" s="25"/>
      <c r="D34" s="25"/>
      <c r="F34" s="25"/>
      <c r="I34" s="24"/>
      <c r="J34" s="24"/>
      <c r="K34" s="24"/>
      <c r="L34" s="24"/>
      <c r="M34" s="24"/>
      <c r="N34" s="24"/>
      <c r="O34" s="24"/>
      <c r="Q34" s="32"/>
      <c r="X34" s="20">
        <f t="shared" si="1"/>
        <v>0</v>
      </c>
      <c r="Y34" s="6"/>
      <c r="Z34" s="5"/>
      <c r="AB34" s="5"/>
      <c r="AD34" s="5"/>
      <c r="AF34" s="20">
        <f t="shared" si="2"/>
        <v>0</v>
      </c>
      <c r="AG34" s="6"/>
      <c r="AH34" s="5"/>
      <c r="AJ34" s="5"/>
      <c r="AL34" s="5"/>
      <c r="AN34" s="20">
        <f t="shared" si="3"/>
        <v>0</v>
      </c>
      <c r="AO34" s="6"/>
      <c r="AP34" s="5"/>
      <c r="AR34" s="5"/>
      <c r="AT34" s="5"/>
      <c r="AV34" s="20">
        <f t="shared" si="4"/>
        <v>0</v>
      </c>
      <c r="AW34" s="22" t="s">
        <v>111</v>
      </c>
      <c r="AY34" s="22">
        <v>188086.05</v>
      </c>
      <c r="AZ34" s="22">
        <v>9987.33</v>
      </c>
      <c r="BA34" s="22">
        <v>11951.98</v>
      </c>
      <c r="BC34" s="22">
        <v>190050.7</v>
      </c>
      <c r="BD34" s="22" t="s">
        <v>111</v>
      </c>
      <c r="BF34" s="22">
        <v>190050.7</v>
      </c>
      <c r="BG34" s="22">
        <v>8399.4</v>
      </c>
      <c r="BH34" s="22">
        <v>2121.3000000000002</v>
      </c>
      <c r="BJ34" s="22">
        <v>183772.6</v>
      </c>
    </row>
    <row r="35" spans="1:62" x14ac:dyDescent="0.2">
      <c r="A35" s="23"/>
      <c r="B35" s="25"/>
      <c r="D35" s="25"/>
      <c r="F35" s="25"/>
      <c r="I35" s="24"/>
      <c r="J35" s="24"/>
      <c r="K35" s="24"/>
      <c r="L35" s="24"/>
      <c r="M35" s="24"/>
      <c r="N35" s="24"/>
      <c r="O35" s="24"/>
      <c r="Q35" s="32"/>
      <c r="X35" s="20">
        <f t="shared" si="1"/>
        <v>0</v>
      </c>
      <c r="Y35" s="6"/>
      <c r="Z35" s="5"/>
      <c r="AB35" s="5"/>
      <c r="AD35" s="5"/>
      <c r="AF35" s="20">
        <f t="shared" si="2"/>
        <v>0</v>
      </c>
      <c r="AG35" s="6"/>
      <c r="AH35" s="5"/>
      <c r="AJ35" s="5"/>
      <c r="AL35" s="5"/>
      <c r="AN35" s="20">
        <f t="shared" si="3"/>
        <v>0</v>
      </c>
      <c r="AO35" s="6"/>
      <c r="AP35" s="5"/>
      <c r="AR35" s="5"/>
      <c r="AT35" s="5"/>
      <c r="AV35" s="20">
        <f t="shared" si="4"/>
        <v>0</v>
      </c>
      <c r="AW35" s="22" t="s">
        <v>112</v>
      </c>
      <c r="AY35" s="22">
        <v>38575295.560000002</v>
      </c>
      <c r="AZ35" s="22">
        <v>30397553.699999999</v>
      </c>
      <c r="BA35" s="22">
        <v>43850680.829999998</v>
      </c>
      <c r="BC35" s="22">
        <v>52028422.689999998</v>
      </c>
      <c r="BD35" s="22" t="s">
        <v>112</v>
      </c>
      <c r="BF35" s="22">
        <v>52028422.689999998</v>
      </c>
      <c r="BG35" s="22">
        <v>153091828</v>
      </c>
      <c r="BH35" s="22">
        <v>131443017.33</v>
      </c>
      <c r="BJ35" s="22">
        <v>30379612.02</v>
      </c>
    </row>
    <row r="36" spans="1:62" x14ac:dyDescent="0.2">
      <c r="A36" s="23"/>
      <c r="B36" s="25"/>
      <c r="D36" s="25"/>
      <c r="F36" s="25"/>
      <c r="I36" s="24"/>
      <c r="J36" s="24"/>
      <c r="K36" s="24"/>
      <c r="L36" s="24"/>
      <c r="M36" s="24"/>
      <c r="N36" s="24"/>
      <c r="O36" s="24"/>
      <c r="Q36" s="32"/>
      <c r="X36" s="20">
        <f t="shared" si="1"/>
        <v>0</v>
      </c>
      <c r="Y36" s="6"/>
      <c r="Z36" s="5"/>
      <c r="AB36" s="5"/>
      <c r="AD36" s="5"/>
      <c r="AF36" s="20">
        <f t="shared" si="2"/>
        <v>0</v>
      </c>
      <c r="AG36" s="6"/>
      <c r="AH36" s="5"/>
      <c r="AJ36" s="5"/>
      <c r="AL36" s="5"/>
      <c r="AN36" s="20">
        <f t="shared" si="3"/>
        <v>0</v>
      </c>
      <c r="AO36" s="6"/>
      <c r="AP36" s="5"/>
      <c r="AR36" s="5"/>
      <c r="AT36" s="5"/>
      <c r="AV36" s="20">
        <f t="shared" si="4"/>
        <v>0</v>
      </c>
      <c r="AW36" s="22" t="s">
        <v>116</v>
      </c>
      <c r="AY36" s="22">
        <v>2717281.85</v>
      </c>
      <c r="AZ36" s="22">
        <v>2097471.37</v>
      </c>
      <c r="BA36" s="22">
        <v>189632.97</v>
      </c>
      <c r="BC36" s="22">
        <v>809443.45</v>
      </c>
      <c r="BD36" s="22" t="s">
        <v>116</v>
      </c>
      <c r="BF36" s="22">
        <v>809443.45</v>
      </c>
      <c r="BG36" s="22">
        <v>803855.26</v>
      </c>
      <c r="BH36" s="22">
        <v>195299.3</v>
      </c>
      <c r="BJ36" s="22">
        <v>200887.49</v>
      </c>
    </row>
    <row r="37" spans="1:62" x14ac:dyDescent="0.2">
      <c r="A37" s="23"/>
      <c r="B37" s="25"/>
      <c r="D37" s="25"/>
      <c r="F37" s="25"/>
      <c r="I37" s="24"/>
      <c r="J37" s="24"/>
      <c r="K37" s="24"/>
      <c r="L37" s="24"/>
      <c r="M37" s="24"/>
      <c r="N37" s="24"/>
      <c r="O37" s="24"/>
      <c r="Q37" s="32"/>
      <c r="X37" s="20">
        <f t="shared" si="1"/>
        <v>0</v>
      </c>
      <c r="Y37" s="6"/>
      <c r="Z37" s="5"/>
      <c r="AB37" s="5"/>
      <c r="AD37" s="5"/>
      <c r="AF37" s="20">
        <f t="shared" si="2"/>
        <v>0</v>
      </c>
      <c r="AG37" s="6"/>
      <c r="AH37" s="5"/>
      <c r="AJ37" s="5"/>
      <c r="AL37" s="5"/>
      <c r="AN37" s="20">
        <f t="shared" si="3"/>
        <v>0</v>
      </c>
      <c r="AO37" s="6"/>
      <c r="AP37" s="5"/>
      <c r="AR37" s="5"/>
      <c r="AT37" s="5"/>
      <c r="AV37" s="20">
        <f t="shared" si="4"/>
        <v>0</v>
      </c>
      <c r="AW37" s="22" t="s">
        <v>117</v>
      </c>
      <c r="AY37" s="22">
        <v>1743037.24</v>
      </c>
      <c r="AZ37" s="22">
        <v>860661.04</v>
      </c>
      <c r="BA37" s="22">
        <v>0</v>
      </c>
      <c r="BC37" s="22">
        <v>882376.2</v>
      </c>
      <c r="BD37" s="22" t="s">
        <v>117</v>
      </c>
      <c r="BF37" s="22">
        <v>882376.2</v>
      </c>
      <c r="BG37" s="22">
        <v>882376.2</v>
      </c>
      <c r="BH37" s="22">
        <v>0</v>
      </c>
      <c r="BJ37" s="22">
        <v>0</v>
      </c>
    </row>
    <row r="38" spans="1:62" x14ac:dyDescent="0.2">
      <c r="A38" s="23"/>
      <c r="B38" s="25"/>
      <c r="D38" s="25"/>
      <c r="F38" s="25"/>
      <c r="I38" s="24"/>
      <c r="J38" s="24"/>
      <c r="K38" s="24"/>
      <c r="L38" s="24"/>
      <c r="M38" s="24"/>
      <c r="N38" s="24"/>
      <c r="O38" s="24"/>
      <c r="Q38" s="32"/>
      <c r="X38" s="20">
        <f t="shared" si="1"/>
        <v>0</v>
      </c>
      <c r="Y38" s="6"/>
      <c r="Z38" s="5"/>
      <c r="AB38" s="5"/>
      <c r="AD38" s="5"/>
      <c r="AF38" s="20">
        <f t="shared" si="2"/>
        <v>0</v>
      </c>
      <c r="AG38" s="6"/>
      <c r="AH38" s="5"/>
      <c r="AJ38" s="5"/>
      <c r="AL38" s="5"/>
      <c r="AN38" s="20">
        <f t="shared" si="3"/>
        <v>0</v>
      </c>
      <c r="AO38" s="6"/>
      <c r="AP38" s="5"/>
      <c r="AR38" s="5"/>
      <c r="AT38" s="5"/>
      <c r="AV38" s="20">
        <f t="shared" si="4"/>
        <v>0</v>
      </c>
      <c r="AW38" s="22" t="s">
        <v>119</v>
      </c>
      <c r="AY38" s="22">
        <v>75963606.629999995</v>
      </c>
      <c r="BA38" s="22">
        <v>0</v>
      </c>
      <c r="BC38" s="22">
        <v>75963606.629999995</v>
      </c>
      <c r="BD38" s="22" t="s">
        <v>119</v>
      </c>
      <c r="BF38" s="22">
        <v>75963606.629999995</v>
      </c>
      <c r="BG38" s="22">
        <v>75963606.629999995</v>
      </c>
      <c r="BH38" s="22">
        <v>0</v>
      </c>
      <c r="BJ38" s="22">
        <v>0</v>
      </c>
    </row>
    <row r="39" spans="1:62" x14ac:dyDescent="0.2">
      <c r="A39" s="23"/>
      <c r="B39" s="25"/>
      <c r="D39" s="25"/>
      <c r="F39" s="25"/>
      <c r="I39" s="24"/>
      <c r="J39" s="24"/>
      <c r="K39" s="24"/>
      <c r="L39" s="24"/>
      <c r="M39" s="24"/>
      <c r="N39" s="24"/>
      <c r="O39" s="24"/>
      <c r="Q39" s="32"/>
      <c r="X39" s="20">
        <f t="shared" si="1"/>
        <v>0</v>
      </c>
      <c r="Y39" s="6"/>
      <c r="Z39" s="5"/>
      <c r="AB39" s="5"/>
      <c r="AD39" s="5"/>
      <c r="AF39" s="20">
        <f t="shared" si="2"/>
        <v>0</v>
      </c>
      <c r="AG39" s="6"/>
      <c r="AH39" s="5"/>
      <c r="AJ39" s="5"/>
      <c r="AL39" s="5"/>
      <c r="AN39" s="20">
        <f t="shared" si="3"/>
        <v>0</v>
      </c>
      <c r="AO39" s="6"/>
      <c r="AP39" s="5"/>
      <c r="AR39" s="5"/>
      <c r="AT39" s="5"/>
      <c r="AV39" s="20">
        <f t="shared" si="4"/>
        <v>0</v>
      </c>
      <c r="AW39" s="22" t="s">
        <v>120</v>
      </c>
      <c r="AY39" s="22">
        <v>5707851.71</v>
      </c>
      <c r="BA39" s="22">
        <v>226421292.88</v>
      </c>
      <c r="BC39" s="22">
        <v>232129144.59</v>
      </c>
      <c r="BD39" s="22" t="s">
        <v>199</v>
      </c>
      <c r="BF39" s="22">
        <v>0</v>
      </c>
      <c r="BH39" s="22">
        <v>75963606.629999995</v>
      </c>
      <c r="BJ39" s="22">
        <v>75963606.629999995</v>
      </c>
    </row>
    <row r="40" spans="1:62" x14ac:dyDescent="0.2">
      <c r="A40" s="23"/>
      <c r="B40" s="25"/>
      <c r="D40" s="25"/>
      <c r="F40" s="25"/>
      <c r="I40" s="24"/>
      <c r="J40" s="24"/>
      <c r="K40" s="24"/>
      <c r="L40" s="24"/>
      <c r="M40" s="24"/>
      <c r="N40" s="24"/>
      <c r="O40" s="24"/>
      <c r="Q40" s="32"/>
      <c r="X40" s="20">
        <f t="shared" si="1"/>
        <v>0</v>
      </c>
      <c r="Y40" s="6"/>
      <c r="Z40" s="5"/>
      <c r="AB40" s="5"/>
      <c r="AD40" s="5"/>
      <c r="AF40" s="20">
        <f t="shared" si="2"/>
        <v>0</v>
      </c>
      <c r="AG40" s="6"/>
      <c r="AH40" s="5"/>
      <c r="AJ40" s="5"/>
      <c r="AL40" s="5"/>
      <c r="AN40" s="20">
        <f t="shared" si="3"/>
        <v>0</v>
      </c>
      <c r="AO40" s="6"/>
      <c r="AP40" s="5"/>
      <c r="AR40" s="5"/>
      <c r="AT40" s="5"/>
      <c r="AV40" s="20">
        <f t="shared" si="4"/>
        <v>0</v>
      </c>
      <c r="AW40" s="22" t="s">
        <v>122</v>
      </c>
      <c r="AY40" s="22">
        <v>805068224.05999994</v>
      </c>
      <c r="AZ40" s="22">
        <v>104979.96</v>
      </c>
      <c r="BA40" s="22">
        <v>596729.94999999995</v>
      </c>
      <c r="BC40" s="22">
        <v>805559974.04999995</v>
      </c>
      <c r="BD40" s="22" t="s">
        <v>120</v>
      </c>
      <c r="BF40" s="22">
        <v>232129144.59</v>
      </c>
      <c r="BH40" s="22">
        <v>42540075.840000004</v>
      </c>
      <c r="BJ40" s="22">
        <v>274669220.43000001</v>
      </c>
    </row>
    <row r="41" spans="1:62" x14ac:dyDescent="0.2">
      <c r="A41" s="23"/>
      <c r="B41" s="25"/>
      <c r="D41" s="25"/>
      <c r="F41" s="25"/>
      <c r="I41" s="24"/>
      <c r="J41" s="24"/>
      <c r="K41" s="24"/>
      <c r="L41" s="24"/>
      <c r="M41" s="24"/>
      <c r="N41" s="24"/>
      <c r="O41" s="24"/>
      <c r="Q41" s="32"/>
      <c r="X41" s="20">
        <f t="shared" si="1"/>
        <v>0</v>
      </c>
      <c r="Y41" s="6"/>
      <c r="Z41" s="5"/>
      <c r="AB41" s="5"/>
      <c r="AD41" s="5"/>
      <c r="AF41" s="20">
        <f t="shared" si="2"/>
        <v>0</v>
      </c>
      <c r="AG41" s="6"/>
      <c r="AH41" s="5"/>
      <c r="AJ41" s="5"/>
      <c r="AL41" s="5"/>
      <c r="AN41" s="20">
        <f t="shared" si="3"/>
        <v>0</v>
      </c>
      <c r="AO41" s="6"/>
      <c r="AP41" s="5"/>
      <c r="AR41" s="5"/>
      <c r="AT41" s="5"/>
      <c r="AV41" s="20">
        <f t="shared" si="4"/>
        <v>0</v>
      </c>
      <c r="AW41" s="22" t="s">
        <v>124</v>
      </c>
      <c r="AY41" s="22">
        <v>-494656.92</v>
      </c>
      <c r="BA41" s="22">
        <v>0</v>
      </c>
      <c r="BC41" s="22">
        <v>-494656.92</v>
      </c>
      <c r="BD41" s="22" t="s">
        <v>123</v>
      </c>
      <c r="BF41" s="22">
        <v>805559974.04999995</v>
      </c>
      <c r="BG41" s="22">
        <v>435134.83</v>
      </c>
      <c r="BH41" s="22">
        <v>1252319.57</v>
      </c>
      <c r="BJ41" s="22">
        <v>806377158.78999996</v>
      </c>
    </row>
    <row r="42" spans="1:62" ht="22.5" x14ac:dyDescent="0.2">
      <c r="A42" s="23" t="s">
        <v>105</v>
      </c>
      <c r="C42" s="25">
        <v>7994104.9199999999</v>
      </c>
      <c r="D42" s="25">
        <v>66000508.799999997</v>
      </c>
      <c r="E42" s="29">
        <v>75133819.510000005</v>
      </c>
      <c r="G42" s="25">
        <v>17127415.629999999</v>
      </c>
      <c r="H42" s="20">
        <f>+G42-AE42</f>
        <v>0</v>
      </c>
      <c r="I42" s="23" t="s">
        <v>105</v>
      </c>
      <c r="J42" s="23"/>
      <c r="K42" s="23">
        <v>7994104.9199999999</v>
      </c>
      <c r="L42" s="23">
        <v>23851830.800000001</v>
      </c>
      <c r="M42" s="23">
        <v>25396876.149999999</v>
      </c>
      <c r="N42" s="23"/>
      <c r="O42" s="23">
        <v>9539150.2699999996</v>
      </c>
      <c r="Q42" s="32" t="s">
        <v>105</v>
      </c>
      <c r="S42" s="31">
        <v>9539150.2699999996</v>
      </c>
      <c r="T42" s="22">
        <v>19656525.260000002</v>
      </c>
      <c r="U42" s="22">
        <v>25444965.670000002</v>
      </c>
      <c r="W42" s="22">
        <v>15327590.68</v>
      </c>
      <c r="X42" s="20">
        <f t="shared" si="1"/>
        <v>0</v>
      </c>
      <c r="Y42" s="4" t="s">
        <v>105</v>
      </c>
      <c r="AA42" s="5">
        <v>15327590.68</v>
      </c>
      <c r="AB42" s="5">
        <v>22492152.739999998</v>
      </c>
      <c r="AC42" s="5">
        <v>24291977.690000001</v>
      </c>
      <c r="AE42" s="5">
        <v>17127415.629999999</v>
      </c>
      <c r="AF42" s="20">
        <f t="shared" si="2"/>
        <v>0</v>
      </c>
      <c r="AG42" s="4" t="s">
        <v>105</v>
      </c>
      <c r="AI42" s="5">
        <v>17127415.629999999</v>
      </c>
      <c r="AJ42" s="5">
        <v>19650298.390000001</v>
      </c>
      <c r="AK42" s="5">
        <v>26061287.129999999</v>
      </c>
      <c r="AM42" s="5">
        <v>23538404.370000001</v>
      </c>
      <c r="AN42" s="20">
        <f t="shared" si="3"/>
        <v>0</v>
      </c>
      <c r="AO42" s="4" t="s">
        <v>105</v>
      </c>
      <c r="AQ42" s="5">
        <v>23538404.370000001</v>
      </c>
      <c r="AR42" s="5">
        <v>22940961.379999999</v>
      </c>
      <c r="AS42" s="5">
        <v>24312265.420000002</v>
      </c>
      <c r="AU42" s="5">
        <v>24909708.41</v>
      </c>
      <c r="AV42" s="20">
        <f t="shared" si="4"/>
        <v>0</v>
      </c>
      <c r="AW42" s="22" t="s">
        <v>1</v>
      </c>
      <c r="AY42" s="22">
        <v>3834436.74</v>
      </c>
      <c r="BA42" s="22">
        <v>1803908.56</v>
      </c>
      <c r="BC42" s="22">
        <v>5638345.2999999998</v>
      </c>
      <c r="BD42" s="22" t="s">
        <v>124</v>
      </c>
      <c r="BF42" s="22">
        <v>-494656.92</v>
      </c>
      <c r="BH42" s="22">
        <v>0</v>
      </c>
      <c r="BJ42" s="22">
        <v>-494656.92</v>
      </c>
    </row>
    <row r="43" spans="1:62" x14ac:dyDescent="0.2">
      <c r="A43" s="23" t="s">
        <v>106</v>
      </c>
      <c r="C43" s="25">
        <v>14125738.08</v>
      </c>
      <c r="D43" s="25">
        <v>78119779.760000005</v>
      </c>
      <c r="E43" s="29">
        <v>97182790.150000006</v>
      </c>
      <c r="G43" s="25">
        <v>33188748.469999999</v>
      </c>
      <c r="H43" s="20">
        <f t="shared" ref="H43:H80" si="5">+G43-AE43</f>
        <v>0</v>
      </c>
      <c r="I43" s="23" t="s">
        <v>106</v>
      </c>
      <c r="J43" s="23"/>
      <c r="K43" s="23">
        <v>14125738.08</v>
      </c>
      <c r="L43" s="23">
        <v>12882089.07</v>
      </c>
      <c r="M43" s="23">
        <v>23115383.489999998</v>
      </c>
      <c r="N43" s="23"/>
      <c r="O43" s="23">
        <v>24359032.5</v>
      </c>
      <c r="Q43" s="32" t="s">
        <v>106</v>
      </c>
      <c r="S43" s="31">
        <v>24359032.5</v>
      </c>
      <c r="T43" s="22">
        <v>27157216.140000001</v>
      </c>
      <c r="U43" s="22">
        <v>30587371.710000001</v>
      </c>
      <c r="W43" s="22">
        <v>27789188.07</v>
      </c>
      <c r="X43" s="20">
        <f t="shared" si="1"/>
        <v>0</v>
      </c>
      <c r="Y43" s="4" t="s">
        <v>106</v>
      </c>
      <c r="AA43" s="5">
        <v>27789188.07</v>
      </c>
      <c r="AB43" s="5">
        <v>38080474.549999997</v>
      </c>
      <c r="AC43" s="5">
        <v>43480034.950000003</v>
      </c>
      <c r="AE43" s="5">
        <v>33188748.469999999</v>
      </c>
      <c r="AF43" s="20">
        <f t="shared" si="2"/>
        <v>0</v>
      </c>
      <c r="AG43" s="4" t="s">
        <v>107</v>
      </c>
      <c r="AI43" s="5">
        <v>33188748.469999999</v>
      </c>
      <c r="AJ43" s="5">
        <v>37622553.909999996</v>
      </c>
      <c r="AK43" s="5">
        <v>30576051.75</v>
      </c>
      <c r="AM43" s="5">
        <v>26142246.309999999</v>
      </c>
      <c r="AN43" s="20">
        <f t="shared" si="3"/>
        <v>0</v>
      </c>
      <c r="AO43" s="4" t="s">
        <v>106</v>
      </c>
      <c r="AQ43" s="5">
        <v>26142246.309999999</v>
      </c>
      <c r="AR43" s="5">
        <v>41643773.229999997</v>
      </c>
      <c r="AS43" s="5">
        <v>42043157.689999998</v>
      </c>
      <c r="AU43" s="5">
        <v>26541630.77</v>
      </c>
      <c r="AV43" s="20">
        <f t="shared" si="4"/>
        <v>0</v>
      </c>
      <c r="AW43" s="22" t="s">
        <v>2</v>
      </c>
      <c r="AY43" s="22">
        <v>130304526.61</v>
      </c>
      <c r="BA43" s="22">
        <v>33830025.350000001</v>
      </c>
      <c r="BC43" s="22">
        <v>164134551.96000001</v>
      </c>
      <c r="BD43" s="22" t="s">
        <v>1</v>
      </c>
      <c r="BF43" s="22">
        <v>5638345.2999999998</v>
      </c>
      <c r="BH43" s="22">
        <v>1745008.5</v>
      </c>
      <c r="BJ43" s="22">
        <v>7383353.7999999998</v>
      </c>
    </row>
    <row r="44" spans="1:62" ht="22.5" x14ac:dyDescent="0.2">
      <c r="A44" s="23" t="s">
        <v>108</v>
      </c>
      <c r="C44" s="25">
        <v>191323.6</v>
      </c>
      <c r="D44" s="25">
        <v>36057770.299999997</v>
      </c>
      <c r="E44" s="29">
        <v>35866446.700000003</v>
      </c>
      <c r="G44" s="25">
        <v>0</v>
      </c>
      <c r="H44" s="20">
        <f t="shared" si="5"/>
        <v>0</v>
      </c>
      <c r="I44" s="23" t="s">
        <v>108</v>
      </c>
      <c r="J44" s="23"/>
      <c r="K44" s="23">
        <v>191323.6</v>
      </c>
      <c r="L44" s="23">
        <v>5846432.2300000004</v>
      </c>
      <c r="M44" s="23">
        <v>7797879.5599999996</v>
      </c>
      <c r="N44" s="23"/>
      <c r="O44" s="23">
        <v>2142770.9300000002</v>
      </c>
      <c r="Q44" s="32" t="s">
        <v>109</v>
      </c>
      <c r="S44" s="31">
        <v>2142770.9300000002</v>
      </c>
      <c r="T44" s="22">
        <v>11652267.369999999</v>
      </c>
      <c r="U44" s="22">
        <v>14198329.17</v>
      </c>
      <c r="W44" s="22">
        <v>4688832.7300000004</v>
      </c>
      <c r="X44" s="20">
        <f t="shared" si="1"/>
        <v>0</v>
      </c>
      <c r="Y44" s="4" t="s">
        <v>109</v>
      </c>
      <c r="AA44" s="5">
        <v>4688832.7300000004</v>
      </c>
      <c r="AB44" s="5">
        <v>18559070.699999999</v>
      </c>
      <c r="AC44" s="5">
        <v>13870237.970000001</v>
      </c>
      <c r="AE44" s="5">
        <v>0</v>
      </c>
      <c r="AF44" s="20">
        <f t="shared" si="2"/>
        <v>0</v>
      </c>
      <c r="AG44" s="4" t="s">
        <v>108</v>
      </c>
      <c r="AI44" s="5">
        <v>0</v>
      </c>
      <c r="AJ44" s="5">
        <v>18586983.989999998</v>
      </c>
      <c r="AK44" s="5">
        <v>18984341.050000001</v>
      </c>
      <c r="AM44" s="5">
        <v>397357.06</v>
      </c>
      <c r="AN44" s="20">
        <f t="shared" si="3"/>
        <v>0</v>
      </c>
      <c r="AO44" s="4" t="s">
        <v>108</v>
      </c>
      <c r="AQ44" s="5">
        <v>397357.06</v>
      </c>
      <c r="AR44" s="5">
        <v>14268824.98</v>
      </c>
      <c r="AS44" s="5">
        <v>20443493.059999999</v>
      </c>
      <c r="AU44" s="5">
        <v>6572025.1399999997</v>
      </c>
      <c r="AV44" s="20">
        <f t="shared" si="4"/>
        <v>0</v>
      </c>
      <c r="AW44" s="22" t="s">
        <v>44</v>
      </c>
      <c r="AY44" s="22">
        <v>14578965.390000001</v>
      </c>
      <c r="BA44" s="22">
        <v>27372444.48</v>
      </c>
      <c r="BC44" s="22">
        <v>41951409.869999997</v>
      </c>
      <c r="BD44" s="22" t="s">
        <v>202</v>
      </c>
      <c r="BF44" s="22">
        <v>164134551.96000001</v>
      </c>
      <c r="BH44" s="22">
        <v>47720268.780000001</v>
      </c>
      <c r="BJ44" s="22">
        <v>211854820.74000001</v>
      </c>
    </row>
    <row r="45" spans="1:62" ht="22.5" x14ac:dyDescent="0.2">
      <c r="A45" s="23" t="s">
        <v>110</v>
      </c>
      <c r="C45" s="25">
        <v>12023595.390000001</v>
      </c>
      <c r="D45" s="25">
        <v>28212492.149999999</v>
      </c>
      <c r="E45" s="29">
        <v>25498454.329999998</v>
      </c>
      <c r="G45" s="25">
        <v>9309557.5700000003</v>
      </c>
      <c r="H45" s="20">
        <f t="shared" si="5"/>
        <v>0</v>
      </c>
      <c r="I45" s="23" t="s">
        <v>110</v>
      </c>
      <c r="J45" s="23"/>
      <c r="K45" s="23">
        <v>12023595.390000001</v>
      </c>
      <c r="L45" s="23">
        <v>8482999.6899999995</v>
      </c>
      <c r="M45" s="23">
        <v>8310252.4900000002</v>
      </c>
      <c r="N45" s="23"/>
      <c r="O45" s="23">
        <v>11850848.189999999</v>
      </c>
      <c r="Q45" s="32" t="s">
        <v>110</v>
      </c>
      <c r="S45" s="31">
        <v>11850848.189999999</v>
      </c>
      <c r="T45" s="22">
        <v>6141105.4500000002</v>
      </c>
      <c r="U45" s="22">
        <v>8434639.3100000005</v>
      </c>
      <c r="W45" s="22">
        <v>14144382.050000001</v>
      </c>
      <c r="X45" s="20">
        <f t="shared" si="1"/>
        <v>0</v>
      </c>
      <c r="Y45" s="4" t="s">
        <v>110</v>
      </c>
      <c r="AA45" s="5">
        <v>14144382.050000001</v>
      </c>
      <c r="AB45" s="5">
        <v>13588387.01</v>
      </c>
      <c r="AC45" s="5">
        <v>8753562.5299999993</v>
      </c>
      <c r="AE45" s="5">
        <v>9309557.5700000003</v>
      </c>
      <c r="AF45" s="20">
        <f t="shared" si="2"/>
        <v>0</v>
      </c>
      <c r="AG45" s="4" t="s">
        <v>110</v>
      </c>
      <c r="AI45" s="5">
        <v>9309557.5700000003</v>
      </c>
      <c r="AJ45" s="5">
        <v>8685852.2899999991</v>
      </c>
      <c r="AK45" s="5">
        <v>8303712.2000000002</v>
      </c>
      <c r="AM45" s="5">
        <v>8927417.4800000004</v>
      </c>
      <c r="AN45" s="20">
        <f t="shared" si="3"/>
        <v>0</v>
      </c>
      <c r="AO45" s="4" t="s">
        <v>110</v>
      </c>
      <c r="AQ45" s="5">
        <v>8927417.4800000004</v>
      </c>
      <c r="AR45" s="5">
        <v>7048871.0800000001</v>
      </c>
      <c r="AS45" s="5">
        <v>8828693.0899999999</v>
      </c>
      <c r="AU45" s="5">
        <v>10707239.49</v>
      </c>
      <c r="AV45" s="20">
        <f t="shared" si="4"/>
        <v>0</v>
      </c>
      <c r="AW45" s="22" t="s">
        <v>3</v>
      </c>
      <c r="AY45" s="22">
        <v>5644161.1699999999</v>
      </c>
      <c r="BA45" s="22">
        <v>1426955.88</v>
      </c>
      <c r="BC45" s="22">
        <v>7071117.0499999998</v>
      </c>
      <c r="BD45" s="22" t="s">
        <v>44</v>
      </c>
      <c r="BF45" s="22">
        <v>41951409.869999997</v>
      </c>
      <c r="BH45" s="22">
        <v>1334875.3</v>
      </c>
      <c r="BJ45" s="22">
        <v>43286285.170000002</v>
      </c>
    </row>
    <row r="46" spans="1:62" ht="22.5" x14ac:dyDescent="0.2">
      <c r="A46" s="23" t="s">
        <v>111</v>
      </c>
      <c r="C46" s="25">
        <v>185670.37</v>
      </c>
      <c r="D46" s="25">
        <v>39346.730000000003</v>
      </c>
      <c r="E46" s="29">
        <v>36316.519999999997</v>
      </c>
      <c r="G46" s="25">
        <v>182640.16</v>
      </c>
      <c r="H46" s="20">
        <f t="shared" si="5"/>
        <v>0</v>
      </c>
      <c r="I46" s="23" t="s">
        <v>111</v>
      </c>
      <c r="J46" s="23"/>
      <c r="K46" s="23">
        <v>185670.37</v>
      </c>
      <c r="L46" s="23">
        <v>5000</v>
      </c>
      <c r="M46" s="23">
        <v>15030.16</v>
      </c>
      <c r="N46" s="23"/>
      <c r="O46" s="23">
        <v>195700.53</v>
      </c>
      <c r="Q46" s="32" t="s">
        <v>111</v>
      </c>
      <c r="S46" s="31">
        <v>195700.53</v>
      </c>
      <c r="T46" s="22">
        <v>14201.53</v>
      </c>
      <c r="U46" s="22">
        <v>2522</v>
      </c>
      <c r="W46" s="22">
        <v>184021</v>
      </c>
      <c r="X46" s="20">
        <f t="shared" si="1"/>
        <v>0</v>
      </c>
      <c r="Y46" s="4" t="s">
        <v>111</v>
      </c>
      <c r="AA46" s="5">
        <v>184021</v>
      </c>
      <c r="AB46" s="5">
        <v>20145.2</v>
      </c>
      <c r="AC46" s="5">
        <v>18764.36</v>
      </c>
      <c r="AE46" s="5">
        <v>182640.16</v>
      </c>
      <c r="AF46" s="20">
        <f t="shared" si="2"/>
        <v>0</v>
      </c>
      <c r="AG46" s="4" t="s">
        <v>111</v>
      </c>
      <c r="AI46" s="5">
        <v>182640.16</v>
      </c>
      <c r="AJ46" s="5">
        <v>15071.73</v>
      </c>
      <c r="AK46" s="5">
        <v>21095.67</v>
      </c>
      <c r="AM46" s="5">
        <v>188664.1</v>
      </c>
      <c r="AN46" s="20">
        <f t="shared" si="3"/>
        <v>0</v>
      </c>
      <c r="AO46" s="4" t="s">
        <v>111</v>
      </c>
      <c r="AQ46" s="5">
        <v>188664.1</v>
      </c>
      <c r="AR46" s="5">
        <v>7235.11</v>
      </c>
      <c r="AS46" s="5">
        <v>7584.01</v>
      </c>
      <c r="AU46" s="5">
        <v>189013</v>
      </c>
      <c r="AV46" s="20">
        <f t="shared" si="4"/>
        <v>0</v>
      </c>
      <c r="AW46" s="22" t="s">
        <v>4</v>
      </c>
      <c r="AY46" s="22">
        <v>22774724.239999998</v>
      </c>
      <c r="BA46" s="22">
        <v>8172817.1799999997</v>
      </c>
      <c r="BC46" s="22">
        <v>30947541.420000002</v>
      </c>
      <c r="BD46" s="22" t="s">
        <v>3</v>
      </c>
      <c r="BF46" s="22">
        <v>7071117.0499999998</v>
      </c>
      <c r="BH46" s="22">
        <v>3617092.45</v>
      </c>
      <c r="BJ46" s="22">
        <v>10688209.5</v>
      </c>
    </row>
    <row r="47" spans="1:62" x14ac:dyDescent="0.2">
      <c r="A47" s="23" t="s">
        <v>112</v>
      </c>
      <c r="C47" s="25">
        <v>18332962.039999999</v>
      </c>
      <c r="D47" s="25">
        <v>39131215.219999999</v>
      </c>
      <c r="E47" s="29">
        <v>46094437.75</v>
      </c>
      <c r="G47" s="25">
        <v>25296184.57</v>
      </c>
      <c r="H47" s="20">
        <f t="shared" si="5"/>
        <v>0</v>
      </c>
      <c r="I47" s="23" t="s">
        <v>113</v>
      </c>
      <c r="J47" s="23"/>
      <c r="K47" s="23">
        <v>18332962.039999999</v>
      </c>
      <c r="L47" s="23">
        <v>6930513.8300000001</v>
      </c>
      <c r="M47" s="23">
        <v>7336489.4500000002</v>
      </c>
      <c r="N47" s="23"/>
      <c r="O47" s="23">
        <v>18738937.66</v>
      </c>
      <c r="Q47" s="32" t="s">
        <v>113</v>
      </c>
      <c r="S47" s="31">
        <v>18738937.66</v>
      </c>
      <c r="T47" s="22">
        <v>9011078.5</v>
      </c>
      <c r="U47" s="22">
        <v>8527295.5899999999</v>
      </c>
      <c r="W47" s="22">
        <v>18255154.75</v>
      </c>
      <c r="X47" s="20">
        <f t="shared" si="1"/>
        <v>0</v>
      </c>
      <c r="Y47" s="4" t="s">
        <v>113</v>
      </c>
      <c r="AA47" s="5">
        <v>18255154.75</v>
      </c>
      <c r="AB47" s="5">
        <v>23189622.890000001</v>
      </c>
      <c r="AC47" s="5">
        <v>30230652.710000001</v>
      </c>
      <c r="AE47" s="5">
        <v>25296184.57</v>
      </c>
      <c r="AF47" s="20">
        <f t="shared" si="2"/>
        <v>0</v>
      </c>
      <c r="AG47" s="4" t="s">
        <v>113</v>
      </c>
      <c r="AI47" s="5">
        <v>25296184.57</v>
      </c>
      <c r="AJ47" s="5">
        <v>14302229.43</v>
      </c>
      <c r="AK47" s="5">
        <v>11781120.85</v>
      </c>
      <c r="AM47" s="5">
        <v>22775075.989999998</v>
      </c>
      <c r="AN47" s="20">
        <f t="shared" si="3"/>
        <v>0</v>
      </c>
      <c r="AO47" s="4" t="s">
        <v>113</v>
      </c>
      <c r="AQ47" s="5">
        <v>22775075.989999998</v>
      </c>
      <c r="AR47" s="5">
        <v>11498242.789999999</v>
      </c>
      <c r="AS47" s="5">
        <v>11491676.140000001</v>
      </c>
      <c r="AU47" s="5">
        <v>22768509.34</v>
      </c>
      <c r="AV47" s="20">
        <f t="shared" si="4"/>
        <v>0</v>
      </c>
      <c r="AW47" s="22" t="s">
        <v>193</v>
      </c>
      <c r="AY47" s="22">
        <v>4166296.63</v>
      </c>
      <c r="BA47" s="22">
        <v>1139545.24</v>
      </c>
      <c r="BC47" s="22">
        <v>5305841.87</v>
      </c>
      <c r="BD47" s="22" t="s">
        <v>4</v>
      </c>
      <c r="BF47" s="22">
        <v>30947541.420000002</v>
      </c>
      <c r="BH47" s="22">
        <v>7486016.6600000001</v>
      </c>
      <c r="BJ47" s="22">
        <v>38433558.079999998</v>
      </c>
    </row>
    <row r="48" spans="1:62" ht="22.5" x14ac:dyDescent="0.2">
      <c r="A48" s="23" t="s">
        <v>114</v>
      </c>
      <c r="C48" s="25">
        <v>5890804.6200000001</v>
      </c>
      <c r="D48" s="25">
        <v>8244834.0599999996</v>
      </c>
      <c r="E48" s="29">
        <v>4587860.46</v>
      </c>
      <c r="G48" s="25">
        <v>2233831.02</v>
      </c>
      <c r="H48" s="20">
        <f t="shared" si="5"/>
        <v>0</v>
      </c>
      <c r="I48" s="23" t="s">
        <v>115</v>
      </c>
      <c r="J48" s="23"/>
      <c r="K48" s="23">
        <v>5890804.6200000001</v>
      </c>
      <c r="L48" s="23">
        <v>5318547.17</v>
      </c>
      <c r="M48" s="23">
        <v>1682759.49</v>
      </c>
      <c r="N48" s="23"/>
      <c r="O48" s="23">
        <v>2255016.94</v>
      </c>
      <c r="Q48" s="32" t="s">
        <v>116</v>
      </c>
      <c r="S48" s="31">
        <v>2255016.94</v>
      </c>
      <c r="T48" s="22">
        <v>1469607.56</v>
      </c>
      <c r="U48" s="22">
        <v>1316248.93</v>
      </c>
      <c r="W48" s="22">
        <v>2101658.31</v>
      </c>
      <c r="X48" s="20">
        <f t="shared" si="1"/>
        <v>0</v>
      </c>
      <c r="Y48" s="4" t="s">
        <v>116</v>
      </c>
      <c r="AA48" s="5">
        <v>2101658.31</v>
      </c>
      <c r="AB48" s="5">
        <v>1456679.33</v>
      </c>
      <c r="AC48" s="5">
        <v>1588852.04</v>
      </c>
      <c r="AE48" s="5">
        <v>2233831.02</v>
      </c>
      <c r="AF48" s="20">
        <f t="shared" si="2"/>
        <v>0</v>
      </c>
      <c r="AG48" s="4" t="s">
        <v>116</v>
      </c>
      <c r="AI48" s="5">
        <v>2233831.02</v>
      </c>
      <c r="AJ48" s="5">
        <v>1336833.1000000001</v>
      </c>
      <c r="AK48" s="5">
        <v>1380279.38</v>
      </c>
      <c r="AM48" s="5">
        <v>2277277.2999999998</v>
      </c>
      <c r="AN48" s="20">
        <f t="shared" si="3"/>
        <v>0</v>
      </c>
      <c r="AO48" s="4" t="s">
        <v>115</v>
      </c>
      <c r="AQ48" s="5">
        <v>2277277.2999999998</v>
      </c>
      <c r="AR48" s="5">
        <v>1618533.9</v>
      </c>
      <c r="AS48" s="5">
        <v>1473216.03</v>
      </c>
      <c r="AU48" s="5">
        <v>2131959.4300000002</v>
      </c>
      <c r="AV48" s="20">
        <f t="shared" si="4"/>
        <v>0</v>
      </c>
      <c r="AW48" s="22" t="s">
        <v>6</v>
      </c>
      <c r="AY48" s="22">
        <v>27712841.899999999</v>
      </c>
      <c r="BA48" s="22">
        <v>6971445.7199999997</v>
      </c>
      <c r="BC48" s="22">
        <v>34684287.619999997</v>
      </c>
      <c r="BD48" s="22" t="s">
        <v>203</v>
      </c>
      <c r="BF48" s="22">
        <v>5305841.87</v>
      </c>
      <c r="BH48" s="22">
        <v>1147195.18</v>
      </c>
      <c r="BJ48" s="22">
        <v>6453037.0499999998</v>
      </c>
    </row>
    <row r="49" spans="1:62" ht="22.5" x14ac:dyDescent="0.2">
      <c r="A49" s="23" t="s">
        <v>117</v>
      </c>
      <c r="C49" s="25">
        <v>3401451.42</v>
      </c>
      <c r="D49" s="25">
        <v>818869.47</v>
      </c>
      <c r="E49" s="29">
        <v>0</v>
      </c>
      <c r="G49" s="25">
        <v>2582581.9500000002</v>
      </c>
      <c r="H49" s="20">
        <f t="shared" si="5"/>
        <v>0</v>
      </c>
      <c r="I49" s="23" t="s">
        <v>117</v>
      </c>
      <c r="J49" s="23"/>
      <c r="K49" s="23">
        <v>3401451.42</v>
      </c>
      <c r="L49" s="23">
        <v>270694.99</v>
      </c>
      <c r="M49" s="23">
        <v>0</v>
      </c>
      <c r="N49" s="23"/>
      <c r="O49" s="23">
        <v>3130756.43</v>
      </c>
      <c r="Q49" s="32" t="s">
        <v>118</v>
      </c>
      <c r="S49" s="31">
        <v>3130756.43</v>
      </c>
      <c r="T49" s="22">
        <v>272956.49</v>
      </c>
      <c r="U49" s="22">
        <v>0</v>
      </c>
      <c r="W49" s="22">
        <v>2857799.94</v>
      </c>
      <c r="X49" s="20">
        <f t="shared" si="1"/>
        <v>0</v>
      </c>
      <c r="Y49" s="4" t="s">
        <v>118</v>
      </c>
      <c r="AA49" s="5">
        <v>2857799.94</v>
      </c>
      <c r="AB49" s="5">
        <v>275217.99</v>
      </c>
      <c r="AC49" s="5">
        <v>0</v>
      </c>
      <c r="AE49" s="5">
        <v>2582581.9500000002</v>
      </c>
      <c r="AF49" s="20">
        <f t="shared" si="2"/>
        <v>0</v>
      </c>
      <c r="AG49" s="4" t="s">
        <v>117</v>
      </c>
      <c r="AI49" s="5">
        <v>2582581.9500000002</v>
      </c>
      <c r="AJ49" s="5">
        <v>277547.99</v>
      </c>
      <c r="AK49" s="5">
        <v>0</v>
      </c>
      <c r="AM49" s="5">
        <v>2305033.96</v>
      </c>
      <c r="AN49" s="20">
        <f t="shared" si="3"/>
        <v>0</v>
      </c>
      <c r="AO49" s="4" t="s">
        <v>117</v>
      </c>
      <c r="AQ49" s="5">
        <v>2305033.96</v>
      </c>
      <c r="AR49" s="5">
        <v>279833.36</v>
      </c>
      <c r="AS49" s="5">
        <v>0</v>
      </c>
      <c r="AU49" s="5">
        <v>2025200.6</v>
      </c>
      <c r="AV49" s="20">
        <f t="shared" si="4"/>
        <v>0</v>
      </c>
      <c r="AW49" s="22" t="s">
        <v>194</v>
      </c>
      <c r="AY49" s="22">
        <v>2586725.85</v>
      </c>
      <c r="BA49" s="22">
        <v>1335613.1499999999</v>
      </c>
      <c r="BC49" s="22">
        <v>3922339</v>
      </c>
      <c r="BD49" s="22" t="s">
        <v>6</v>
      </c>
      <c r="BF49" s="22">
        <v>34684287.619999997</v>
      </c>
      <c r="BH49" s="22">
        <v>7176720.1500000004</v>
      </c>
      <c r="BJ49" s="22">
        <v>41861007.770000003</v>
      </c>
    </row>
    <row r="50" spans="1:62" x14ac:dyDescent="0.2">
      <c r="A50" s="23"/>
      <c r="C50" s="25"/>
      <c r="D50" s="25"/>
      <c r="E50" s="29"/>
      <c r="G50" s="25"/>
      <c r="H50" s="20">
        <f t="shared" si="5"/>
        <v>0</v>
      </c>
      <c r="I50" s="23"/>
      <c r="J50" s="23"/>
      <c r="K50" s="23"/>
      <c r="L50" s="23"/>
      <c r="M50" s="23"/>
      <c r="N50" s="23"/>
      <c r="O50" s="23"/>
      <c r="Q50" s="32"/>
      <c r="X50" s="20">
        <f t="shared" si="1"/>
        <v>0</v>
      </c>
      <c r="Y50" s="4"/>
      <c r="AA50" s="5"/>
      <c r="AB50" s="5"/>
      <c r="AC50" s="5"/>
      <c r="AE50" s="5"/>
      <c r="AF50" s="20">
        <f t="shared" si="2"/>
        <v>0</v>
      </c>
      <c r="AG50" s="4"/>
      <c r="AI50" s="5"/>
      <c r="AJ50" s="5"/>
      <c r="AK50" s="5"/>
      <c r="AM50" s="5"/>
      <c r="AN50" s="20">
        <f t="shared" si="3"/>
        <v>0</v>
      </c>
      <c r="AO50" s="4"/>
      <c r="AQ50" s="5"/>
      <c r="AR50" s="5"/>
      <c r="AS50" s="5"/>
      <c r="AU50" s="5"/>
      <c r="AV50" s="20">
        <f t="shared" si="4"/>
        <v>0</v>
      </c>
      <c r="AW50" s="22" t="s">
        <v>48</v>
      </c>
      <c r="AY50" s="22">
        <v>7884582.3499999996</v>
      </c>
      <c r="BA50" s="22">
        <v>3580228.69</v>
      </c>
      <c r="BC50" s="22">
        <v>11464811.039999999</v>
      </c>
      <c r="BD50" s="22" t="s">
        <v>47</v>
      </c>
      <c r="BF50" s="22">
        <v>3922339</v>
      </c>
      <c r="BH50" s="22">
        <v>1660051.84</v>
      </c>
      <c r="BJ50" s="22">
        <v>5582390.8399999999</v>
      </c>
    </row>
    <row r="51" spans="1:62" x14ac:dyDescent="0.2">
      <c r="A51" s="23"/>
      <c r="C51" s="25"/>
      <c r="D51" s="25"/>
      <c r="E51" s="29"/>
      <c r="G51" s="25"/>
      <c r="H51" s="20">
        <f t="shared" si="5"/>
        <v>0</v>
      </c>
      <c r="I51" s="23"/>
      <c r="J51" s="23"/>
      <c r="K51" s="23"/>
      <c r="L51" s="23"/>
      <c r="M51" s="23"/>
      <c r="N51" s="23"/>
      <c r="O51" s="23"/>
      <c r="Q51" s="32"/>
      <c r="X51" s="20">
        <f t="shared" si="1"/>
        <v>0</v>
      </c>
      <c r="Y51" s="4"/>
      <c r="AA51" s="5"/>
      <c r="AB51" s="5"/>
      <c r="AC51" s="5"/>
      <c r="AE51" s="5"/>
      <c r="AF51" s="20">
        <f t="shared" si="2"/>
        <v>0</v>
      </c>
      <c r="AG51" s="4"/>
      <c r="AI51" s="5"/>
      <c r="AJ51" s="5"/>
      <c r="AK51" s="5"/>
      <c r="AM51" s="5"/>
      <c r="AN51" s="20">
        <f t="shared" si="3"/>
        <v>0</v>
      </c>
      <c r="AO51" s="4"/>
      <c r="AQ51" s="5"/>
      <c r="AR51" s="5"/>
      <c r="AS51" s="5"/>
      <c r="AU51" s="5"/>
      <c r="AV51" s="20">
        <f t="shared" si="4"/>
        <v>0</v>
      </c>
      <c r="AW51" s="22" t="s">
        <v>49</v>
      </c>
      <c r="AY51" s="22">
        <v>127370</v>
      </c>
      <c r="BA51" s="22">
        <v>26700</v>
      </c>
      <c r="BC51" s="22">
        <v>154070</v>
      </c>
      <c r="BD51" s="22" t="s">
        <v>48</v>
      </c>
      <c r="BF51" s="22">
        <v>11464811.039999999</v>
      </c>
      <c r="BH51" s="22">
        <v>4240044.7</v>
      </c>
      <c r="BJ51" s="22">
        <v>15704855.74</v>
      </c>
    </row>
    <row r="52" spans="1:62" x14ac:dyDescent="0.2">
      <c r="A52" s="23"/>
      <c r="C52" s="25"/>
      <c r="D52" s="25"/>
      <c r="E52" s="29"/>
      <c r="G52" s="25"/>
      <c r="H52" s="20">
        <f t="shared" si="5"/>
        <v>0</v>
      </c>
      <c r="I52" s="23"/>
      <c r="J52" s="23"/>
      <c r="K52" s="23"/>
      <c r="L52" s="23"/>
      <c r="M52" s="23"/>
      <c r="N52" s="23"/>
      <c r="O52" s="23"/>
      <c r="Q52" s="32"/>
      <c r="X52" s="20">
        <f t="shared" si="1"/>
        <v>0</v>
      </c>
      <c r="Y52" s="4"/>
      <c r="AA52" s="5"/>
      <c r="AB52" s="5"/>
      <c r="AC52" s="5"/>
      <c r="AE52" s="5"/>
      <c r="AF52" s="20">
        <f t="shared" si="2"/>
        <v>0</v>
      </c>
      <c r="AG52" s="4"/>
      <c r="AI52" s="5"/>
      <c r="AJ52" s="5"/>
      <c r="AK52" s="5"/>
      <c r="AM52" s="5"/>
      <c r="AN52" s="20">
        <f t="shared" si="3"/>
        <v>0</v>
      </c>
      <c r="AO52" s="4"/>
      <c r="AQ52" s="5"/>
      <c r="AR52" s="5"/>
      <c r="AS52" s="5"/>
      <c r="AU52" s="5"/>
      <c r="AV52" s="20">
        <f t="shared" si="4"/>
        <v>0</v>
      </c>
      <c r="AW52" s="22" t="s">
        <v>10</v>
      </c>
      <c r="AY52" s="22">
        <v>15868883.699999999</v>
      </c>
      <c r="BA52" s="22">
        <v>2905263.4</v>
      </c>
      <c r="BC52" s="22">
        <v>18774147.100000001</v>
      </c>
      <c r="BD52" s="22" t="s">
        <v>204</v>
      </c>
      <c r="BF52" s="22">
        <v>154070</v>
      </c>
      <c r="BH52" s="22">
        <v>21050</v>
      </c>
      <c r="BJ52" s="22">
        <v>175120</v>
      </c>
    </row>
    <row r="53" spans="1:62" x14ac:dyDescent="0.2">
      <c r="A53" s="23"/>
      <c r="C53" s="25"/>
      <c r="D53" s="25"/>
      <c r="E53" s="29"/>
      <c r="G53" s="25"/>
      <c r="H53" s="20">
        <f t="shared" si="5"/>
        <v>0</v>
      </c>
      <c r="I53" s="23"/>
      <c r="J53" s="23"/>
      <c r="K53" s="23"/>
      <c r="L53" s="23"/>
      <c r="M53" s="23"/>
      <c r="N53" s="23"/>
      <c r="O53" s="23"/>
      <c r="Q53" s="32"/>
      <c r="X53" s="20">
        <f t="shared" si="1"/>
        <v>0</v>
      </c>
      <c r="Y53" s="4"/>
      <c r="AA53" s="5"/>
      <c r="AB53" s="5"/>
      <c r="AC53" s="5"/>
      <c r="AE53" s="5"/>
      <c r="AF53" s="20">
        <f t="shared" si="2"/>
        <v>0</v>
      </c>
      <c r="AG53" s="4"/>
      <c r="AI53" s="5"/>
      <c r="AJ53" s="5"/>
      <c r="AK53" s="5"/>
      <c r="AM53" s="5"/>
      <c r="AN53" s="20">
        <f t="shared" si="3"/>
        <v>0</v>
      </c>
      <c r="AO53" s="4"/>
      <c r="AQ53" s="5"/>
      <c r="AR53" s="5"/>
      <c r="AS53" s="5"/>
      <c r="AU53" s="5"/>
      <c r="AV53" s="20">
        <f t="shared" si="4"/>
        <v>0</v>
      </c>
      <c r="AW53" s="22" t="s">
        <v>11</v>
      </c>
      <c r="AY53" s="22">
        <v>260111679.21000001</v>
      </c>
      <c r="BA53" s="22">
        <v>123956615.89</v>
      </c>
      <c r="BC53" s="22">
        <v>384068295.10000002</v>
      </c>
      <c r="BD53" s="22" t="s">
        <v>10</v>
      </c>
      <c r="BF53" s="22">
        <v>18774147.100000001</v>
      </c>
      <c r="BH53" s="22">
        <v>4515198.6500000004</v>
      </c>
      <c r="BJ53" s="22">
        <v>23289345.75</v>
      </c>
    </row>
    <row r="54" spans="1:62" x14ac:dyDescent="0.2">
      <c r="A54" s="23" t="s">
        <v>119</v>
      </c>
      <c r="C54" s="25">
        <v>75963606.629999995</v>
      </c>
      <c r="E54" s="29">
        <v>0</v>
      </c>
      <c r="G54" s="25">
        <v>75963606.629999995</v>
      </c>
      <c r="H54" s="20">
        <f t="shared" si="5"/>
        <v>0</v>
      </c>
      <c r="I54" s="23" t="s">
        <v>119</v>
      </c>
      <c r="J54" s="23"/>
      <c r="K54" s="23">
        <v>75963606.629999995</v>
      </c>
      <c r="L54" s="23"/>
      <c r="M54" s="23">
        <v>0</v>
      </c>
      <c r="N54" s="23"/>
      <c r="O54" s="23">
        <v>75963606.629999995</v>
      </c>
      <c r="Q54" s="32" t="s">
        <v>119</v>
      </c>
      <c r="S54" s="31">
        <v>75963606.629999995</v>
      </c>
      <c r="U54" s="22">
        <v>0</v>
      </c>
      <c r="W54" s="22">
        <v>75963606.629999995</v>
      </c>
      <c r="X54" s="20">
        <f t="shared" si="1"/>
        <v>0</v>
      </c>
      <c r="Y54" s="4" t="s">
        <v>119</v>
      </c>
      <c r="AA54" s="5">
        <v>75963606.629999995</v>
      </c>
      <c r="AC54" s="5">
        <v>0</v>
      </c>
      <c r="AE54" s="5">
        <v>75963606.629999995</v>
      </c>
      <c r="AF54" s="20">
        <f t="shared" si="2"/>
        <v>0</v>
      </c>
      <c r="AG54" s="4" t="s">
        <v>119</v>
      </c>
      <c r="AI54" s="5">
        <v>75963606.629999995</v>
      </c>
      <c r="AK54" s="5">
        <v>0</v>
      </c>
      <c r="AM54" s="5">
        <v>75963606.629999995</v>
      </c>
      <c r="AN54" s="20">
        <f t="shared" si="3"/>
        <v>0</v>
      </c>
      <c r="AO54" s="4" t="s">
        <v>119</v>
      </c>
      <c r="AQ54" s="5">
        <v>75963606.629999995</v>
      </c>
      <c r="AS54" s="5">
        <v>0</v>
      </c>
      <c r="AU54" s="5">
        <v>75963606.629999995</v>
      </c>
      <c r="AV54" s="20">
        <f t="shared" si="4"/>
        <v>0</v>
      </c>
      <c r="AW54" s="22" t="s">
        <v>12</v>
      </c>
      <c r="AY54" s="22">
        <v>145998189.72</v>
      </c>
      <c r="BA54" s="22">
        <v>72999094.920000002</v>
      </c>
      <c r="BC54" s="22">
        <v>218997284.63999999</v>
      </c>
      <c r="BD54" s="22" t="s">
        <v>11</v>
      </c>
      <c r="BF54" s="22">
        <v>384068295.10000002</v>
      </c>
      <c r="BH54" s="22">
        <v>114715763.48</v>
      </c>
      <c r="BJ54" s="22">
        <v>498784058.57999998</v>
      </c>
    </row>
    <row r="55" spans="1:62" x14ac:dyDescent="0.2">
      <c r="A55" s="23"/>
      <c r="C55" s="25"/>
      <c r="E55" s="29"/>
      <c r="G55" s="25"/>
      <c r="H55" s="20">
        <f t="shared" si="5"/>
        <v>0</v>
      </c>
      <c r="I55" s="23"/>
      <c r="J55" s="23"/>
      <c r="K55" s="23"/>
      <c r="L55" s="23"/>
      <c r="M55" s="23"/>
      <c r="N55" s="23"/>
      <c r="O55" s="23"/>
      <c r="Q55" s="32"/>
      <c r="X55" s="20">
        <f t="shared" si="1"/>
        <v>0</v>
      </c>
      <c r="Y55" s="4"/>
      <c r="AA55" s="5"/>
      <c r="AC55" s="5"/>
      <c r="AE55" s="5"/>
      <c r="AF55" s="20">
        <f t="shared" si="2"/>
        <v>0</v>
      </c>
      <c r="AG55" s="4"/>
      <c r="AI55" s="5"/>
      <c r="AK55" s="5"/>
      <c r="AM55" s="5"/>
      <c r="AN55" s="20">
        <f t="shared" si="3"/>
        <v>0</v>
      </c>
      <c r="AO55" s="4"/>
      <c r="AQ55" s="5"/>
      <c r="AS55" s="5"/>
      <c r="AU55" s="5"/>
      <c r="AV55" s="20">
        <f t="shared" si="4"/>
        <v>0</v>
      </c>
      <c r="AW55" s="22" t="s">
        <v>13</v>
      </c>
      <c r="AY55" s="22">
        <v>2038364.19</v>
      </c>
      <c r="BA55" s="22">
        <v>7947188.79</v>
      </c>
      <c r="BC55" s="22">
        <v>9985552.9800000004</v>
      </c>
      <c r="BD55" s="22" t="s">
        <v>12</v>
      </c>
      <c r="BF55" s="22">
        <v>218997284.63999999</v>
      </c>
      <c r="BH55" s="22">
        <v>60690507.57</v>
      </c>
      <c r="BJ55" s="22">
        <v>279687792.20999998</v>
      </c>
    </row>
    <row r="56" spans="1:62" x14ac:dyDescent="0.2">
      <c r="A56" s="23"/>
      <c r="C56" s="25"/>
      <c r="E56" s="29"/>
      <c r="G56" s="25"/>
      <c r="H56" s="20">
        <f t="shared" si="5"/>
        <v>0</v>
      </c>
      <c r="I56" s="23"/>
      <c r="J56" s="23"/>
      <c r="K56" s="23"/>
      <c r="L56" s="23"/>
      <c r="M56" s="23"/>
      <c r="N56" s="23"/>
      <c r="O56" s="23"/>
      <c r="Q56" s="32"/>
      <c r="X56" s="20">
        <f t="shared" si="1"/>
        <v>0</v>
      </c>
      <c r="Y56" s="4"/>
      <c r="AA56" s="5"/>
      <c r="AC56" s="5"/>
      <c r="AE56" s="5"/>
      <c r="AF56" s="20">
        <f t="shared" si="2"/>
        <v>0</v>
      </c>
      <c r="AG56" s="4"/>
      <c r="AI56" s="5"/>
      <c r="AK56" s="5"/>
      <c r="AM56" s="5"/>
      <c r="AN56" s="20">
        <f t="shared" si="3"/>
        <v>0</v>
      </c>
      <c r="AO56" s="4"/>
      <c r="AQ56" s="5"/>
      <c r="AS56" s="5"/>
      <c r="AU56" s="5"/>
      <c r="AV56" s="20">
        <f t="shared" si="4"/>
        <v>0</v>
      </c>
      <c r="AW56" s="22" t="s">
        <v>14</v>
      </c>
      <c r="AY56" s="22">
        <v>15730458.75</v>
      </c>
      <c r="BA56" s="22">
        <v>3146091.75</v>
      </c>
      <c r="BC56" s="22">
        <v>18876550.5</v>
      </c>
      <c r="BD56" s="22" t="s">
        <v>13</v>
      </c>
      <c r="BF56" s="22">
        <v>9985552.9800000004</v>
      </c>
      <c r="BH56" s="22">
        <v>13385571.689999999</v>
      </c>
      <c r="BJ56" s="22">
        <v>23371124.670000002</v>
      </c>
    </row>
    <row r="57" spans="1:62" x14ac:dyDescent="0.2">
      <c r="A57" s="23"/>
      <c r="C57" s="25"/>
      <c r="E57" s="29"/>
      <c r="G57" s="25"/>
      <c r="H57" s="20">
        <f t="shared" si="5"/>
        <v>0</v>
      </c>
      <c r="I57" s="23"/>
      <c r="J57" s="23"/>
      <c r="K57" s="23"/>
      <c r="L57" s="23"/>
      <c r="M57" s="23"/>
      <c r="N57" s="23"/>
      <c r="O57" s="23"/>
      <c r="Q57" s="32"/>
      <c r="X57" s="20">
        <f t="shared" si="1"/>
        <v>0</v>
      </c>
      <c r="Y57" s="4"/>
      <c r="AA57" s="5"/>
      <c r="AC57" s="5"/>
      <c r="AE57" s="5"/>
      <c r="AF57" s="20">
        <f t="shared" si="2"/>
        <v>0</v>
      </c>
      <c r="AG57" s="4"/>
      <c r="AI57" s="5"/>
      <c r="AK57" s="5"/>
      <c r="AM57" s="5"/>
      <c r="AN57" s="20">
        <f t="shared" si="3"/>
        <v>0</v>
      </c>
      <c r="AO57" s="4"/>
      <c r="AQ57" s="5"/>
      <c r="AS57" s="5"/>
      <c r="AU57" s="5"/>
      <c r="AV57" s="20">
        <f t="shared" si="4"/>
        <v>0</v>
      </c>
      <c r="AW57" s="22" t="s">
        <v>16</v>
      </c>
      <c r="AX57" s="22">
        <v>102220173.2</v>
      </c>
      <c r="AZ57" s="22">
        <v>59610425.659999996</v>
      </c>
      <c r="BB57" s="22">
        <v>161830598.86000001</v>
      </c>
      <c r="BD57" s="22" t="s">
        <v>14</v>
      </c>
      <c r="BF57" s="22">
        <v>18876550.5</v>
      </c>
      <c r="BH57" s="22">
        <v>0</v>
      </c>
      <c r="BJ57" s="22">
        <v>18876550.5</v>
      </c>
    </row>
    <row r="58" spans="1:62" x14ac:dyDescent="0.2">
      <c r="A58" s="23"/>
      <c r="C58" s="25"/>
      <c r="E58" s="29"/>
      <c r="G58" s="25"/>
      <c r="H58" s="20">
        <f t="shared" si="5"/>
        <v>0</v>
      </c>
      <c r="I58" s="23"/>
      <c r="J58" s="23"/>
      <c r="K58" s="23"/>
      <c r="L58" s="23"/>
      <c r="M58" s="23"/>
      <c r="N58" s="23"/>
      <c r="O58" s="23"/>
      <c r="Q58" s="32"/>
      <c r="X58" s="20">
        <f t="shared" si="1"/>
        <v>0</v>
      </c>
      <c r="Y58" s="4"/>
      <c r="AA58" s="5"/>
      <c r="AC58" s="5"/>
      <c r="AE58" s="5"/>
      <c r="AF58" s="20">
        <f t="shared" si="2"/>
        <v>0</v>
      </c>
      <c r="AG58" s="4"/>
      <c r="AI58" s="5"/>
      <c r="AK58" s="5"/>
      <c r="AM58" s="5"/>
      <c r="AN58" s="20">
        <f t="shared" si="3"/>
        <v>0</v>
      </c>
      <c r="AO58" s="4"/>
      <c r="AQ58" s="5"/>
      <c r="AS58" s="5"/>
      <c r="AU58" s="5"/>
      <c r="AV58" s="20">
        <f t="shared" si="4"/>
        <v>0</v>
      </c>
      <c r="AW58" s="22" t="s">
        <v>17</v>
      </c>
      <c r="AX58" s="22">
        <v>4747620.3899999997</v>
      </c>
      <c r="AZ58" s="22">
        <v>2433550.06</v>
      </c>
      <c r="BB58" s="22">
        <v>7181170.4500000002</v>
      </c>
      <c r="BD58" s="22" t="s">
        <v>130</v>
      </c>
      <c r="BE58" s="22">
        <v>161830598.86000001</v>
      </c>
      <c r="BG58" s="22">
        <v>54877438.390000001</v>
      </c>
      <c r="BI58" s="22">
        <v>216708037.25</v>
      </c>
    </row>
    <row r="59" spans="1:62" x14ac:dyDescent="0.2">
      <c r="A59" s="23"/>
      <c r="C59" s="25"/>
      <c r="E59" s="29"/>
      <c r="G59" s="25"/>
      <c r="H59" s="20">
        <f t="shared" si="5"/>
        <v>0</v>
      </c>
      <c r="I59" s="23"/>
      <c r="J59" s="23"/>
      <c r="K59" s="23"/>
      <c r="L59" s="23"/>
      <c r="M59" s="23"/>
      <c r="N59" s="23"/>
      <c r="O59" s="23"/>
      <c r="Q59" s="32"/>
      <c r="X59" s="20">
        <f t="shared" si="1"/>
        <v>0</v>
      </c>
      <c r="Y59" s="4"/>
      <c r="AA59" s="5"/>
      <c r="AC59" s="5"/>
      <c r="AE59" s="5"/>
      <c r="AF59" s="20">
        <f t="shared" si="2"/>
        <v>0</v>
      </c>
      <c r="AG59" s="4"/>
      <c r="AI59" s="5"/>
      <c r="AK59" s="5"/>
      <c r="AM59" s="5"/>
      <c r="AN59" s="20">
        <f t="shared" si="3"/>
        <v>0</v>
      </c>
      <c r="AO59" s="4"/>
      <c r="AQ59" s="5"/>
      <c r="AS59" s="5"/>
      <c r="AU59" s="5"/>
      <c r="AV59" s="20">
        <f t="shared" si="4"/>
        <v>0</v>
      </c>
      <c r="AW59" s="22" t="s">
        <v>18</v>
      </c>
      <c r="AX59" s="22">
        <v>26429385</v>
      </c>
      <c r="AZ59" s="22">
        <v>11708800.08</v>
      </c>
      <c r="BB59" s="22">
        <v>38138185.079999998</v>
      </c>
      <c r="BD59" s="22" t="s">
        <v>131</v>
      </c>
      <c r="BE59" s="22">
        <v>7181170.4500000002</v>
      </c>
      <c r="BG59" s="22">
        <v>2451944.7999999998</v>
      </c>
      <c r="BI59" s="22">
        <v>9633115.25</v>
      </c>
    </row>
    <row r="60" spans="1:62" x14ac:dyDescent="0.2">
      <c r="A60" s="23" t="s">
        <v>120</v>
      </c>
      <c r="C60" s="25">
        <v>5707851.71</v>
      </c>
      <c r="E60" s="29">
        <v>0</v>
      </c>
      <c r="G60" s="25">
        <v>5707851.71</v>
      </c>
      <c r="H60" s="20">
        <f t="shared" si="5"/>
        <v>0</v>
      </c>
      <c r="I60" s="24" t="s">
        <v>120</v>
      </c>
      <c r="J60" s="24"/>
      <c r="K60" s="24">
        <v>5707851.71</v>
      </c>
      <c r="L60" s="24"/>
      <c r="M60" s="24">
        <v>0</v>
      </c>
      <c r="N60" s="24"/>
      <c r="O60" s="24">
        <v>5707851.71</v>
      </c>
      <c r="Q60" s="32" t="s">
        <v>120</v>
      </c>
      <c r="S60" s="31">
        <v>5707851.71</v>
      </c>
      <c r="U60" s="22">
        <v>0</v>
      </c>
      <c r="W60" s="22">
        <v>5707851.71</v>
      </c>
      <c r="X60" s="20">
        <f t="shared" si="1"/>
        <v>0</v>
      </c>
      <c r="Y60" s="6" t="s">
        <v>120</v>
      </c>
      <c r="AA60" s="5">
        <v>5707851.71</v>
      </c>
      <c r="AC60" s="5">
        <v>0</v>
      </c>
      <c r="AE60" s="5">
        <v>5707851.71</v>
      </c>
      <c r="AF60" s="20">
        <f t="shared" si="2"/>
        <v>0</v>
      </c>
      <c r="AG60" s="6" t="s">
        <v>120</v>
      </c>
      <c r="AI60" s="5">
        <v>5707851.71</v>
      </c>
      <c r="AK60" s="5">
        <v>0</v>
      </c>
      <c r="AM60" s="5">
        <v>5707851.71</v>
      </c>
      <c r="AN60" s="20">
        <f t="shared" si="3"/>
        <v>0</v>
      </c>
      <c r="AO60" s="6" t="s">
        <v>120</v>
      </c>
      <c r="AQ60" s="5">
        <v>5707851.71</v>
      </c>
      <c r="AS60" s="5">
        <v>0</v>
      </c>
      <c r="AU60" s="5">
        <v>5707851.71</v>
      </c>
      <c r="AV60" s="20">
        <f t="shared" si="4"/>
        <v>0</v>
      </c>
      <c r="AW60" s="22" t="s">
        <v>19</v>
      </c>
      <c r="AX60" s="22">
        <v>23677356.41</v>
      </c>
      <c r="AZ60" s="22">
        <v>11349346.060000001</v>
      </c>
      <c r="BB60" s="22">
        <v>35026702.469999999</v>
      </c>
      <c r="BD60" s="22" t="s">
        <v>132</v>
      </c>
      <c r="BE60" s="22">
        <v>38138185.079999998</v>
      </c>
      <c r="BG60" s="22">
        <v>8376818.9100000001</v>
      </c>
      <c r="BI60" s="22">
        <v>46515003.990000002</v>
      </c>
    </row>
    <row r="61" spans="1:62" x14ac:dyDescent="0.2">
      <c r="A61" s="23" t="s">
        <v>121</v>
      </c>
      <c r="C61" s="25">
        <v>55151398.100000001</v>
      </c>
      <c r="D61" s="25">
        <v>55151398.100000001</v>
      </c>
      <c r="E61" s="29">
        <v>0</v>
      </c>
      <c r="G61" s="25">
        <v>0</v>
      </c>
      <c r="H61" s="20">
        <f t="shared" si="5"/>
        <v>0</v>
      </c>
      <c r="I61" s="24"/>
      <c r="J61" s="24"/>
      <c r="K61" s="24"/>
      <c r="L61" s="24"/>
      <c r="M61" s="24"/>
      <c r="N61" s="24"/>
      <c r="O61" s="24"/>
      <c r="Q61" s="32"/>
      <c r="X61" s="20">
        <f t="shared" si="1"/>
        <v>0</v>
      </c>
      <c r="Y61" s="6"/>
      <c r="AA61" s="5"/>
      <c r="AC61" s="5"/>
      <c r="AE61" s="5"/>
      <c r="AF61" s="20">
        <f t="shared" si="2"/>
        <v>0</v>
      </c>
      <c r="AG61" s="6"/>
      <c r="AI61" s="5"/>
      <c r="AK61" s="5"/>
      <c r="AM61" s="5"/>
      <c r="AN61" s="20">
        <f t="shared" si="3"/>
        <v>0</v>
      </c>
      <c r="AO61" s="6"/>
      <c r="AQ61" s="5"/>
      <c r="AS61" s="5"/>
      <c r="AU61" s="5"/>
      <c r="AV61" s="20">
        <f t="shared" si="4"/>
        <v>0</v>
      </c>
      <c r="AW61" s="22" t="s">
        <v>20</v>
      </c>
      <c r="AX61" s="22">
        <v>38273093.619999997</v>
      </c>
      <c r="AZ61" s="22">
        <v>19094789.260000002</v>
      </c>
      <c r="BB61" s="22">
        <v>57367882.880000003</v>
      </c>
      <c r="BD61" s="22" t="s">
        <v>19</v>
      </c>
      <c r="BE61" s="22">
        <v>35026702.469999999</v>
      </c>
      <c r="BG61" s="22">
        <v>14017181.289999999</v>
      </c>
      <c r="BI61" s="22">
        <v>49043883.759999998</v>
      </c>
    </row>
    <row r="62" spans="1:62" x14ac:dyDescent="0.2">
      <c r="A62" s="23" t="s">
        <v>122</v>
      </c>
      <c r="C62" s="25">
        <v>751275589.61000001</v>
      </c>
      <c r="D62" s="25">
        <v>1760706.32</v>
      </c>
      <c r="E62" s="29">
        <v>56158077.119999997</v>
      </c>
      <c r="G62" s="25">
        <v>805672960.40999997</v>
      </c>
      <c r="H62" s="20">
        <f t="shared" si="5"/>
        <v>0</v>
      </c>
      <c r="I62" s="23" t="s">
        <v>122</v>
      </c>
      <c r="J62" s="23"/>
      <c r="K62" s="23">
        <v>55151398.100000001</v>
      </c>
      <c r="L62" s="23">
        <v>55151398.100000001</v>
      </c>
      <c r="M62" s="23">
        <v>0</v>
      </c>
      <c r="N62" s="23"/>
      <c r="O62" s="23">
        <v>0</v>
      </c>
      <c r="Q62" s="32" t="s">
        <v>122</v>
      </c>
      <c r="S62" s="22"/>
      <c r="X62" s="20">
        <f t="shared" si="1"/>
        <v>0</v>
      </c>
      <c r="Y62" s="6" t="s">
        <v>122</v>
      </c>
      <c r="AA62" s="5">
        <v>805610951.36000001</v>
      </c>
      <c r="AB62" s="22">
        <v>159434.85999999999</v>
      </c>
      <c r="AC62" s="5">
        <v>221443.91</v>
      </c>
      <c r="AE62" s="5">
        <v>805672960.40999997</v>
      </c>
      <c r="AF62" s="20">
        <f t="shared" si="2"/>
        <v>0</v>
      </c>
      <c r="AG62" s="4" t="s">
        <v>123</v>
      </c>
      <c r="AN62" s="20">
        <f t="shared" si="3"/>
        <v>0</v>
      </c>
      <c r="AO62" s="4" t="s">
        <v>122</v>
      </c>
      <c r="AV62" s="20">
        <f t="shared" si="4"/>
        <v>0</v>
      </c>
      <c r="AW62" s="22" t="s">
        <v>195</v>
      </c>
      <c r="AX62" s="22">
        <v>3316928.71</v>
      </c>
      <c r="AZ62" s="22">
        <v>1625449.81</v>
      </c>
      <c r="BB62" s="22">
        <v>4942378.5199999996</v>
      </c>
      <c r="BD62" s="22" t="s">
        <v>20</v>
      </c>
      <c r="BE62" s="22">
        <v>57367882.880000003</v>
      </c>
      <c r="BG62" s="22">
        <v>26151963.690000001</v>
      </c>
      <c r="BI62" s="22">
        <v>83519846.569999993</v>
      </c>
    </row>
    <row r="63" spans="1:62" x14ac:dyDescent="0.2">
      <c r="A63" s="23" t="s">
        <v>124</v>
      </c>
      <c r="C63" s="25">
        <v>-600517.12</v>
      </c>
      <c r="D63" s="25">
        <v>4378789.96</v>
      </c>
      <c r="E63" s="29">
        <v>4484650.16</v>
      </c>
      <c r="G63" s="25">
        <v>-494656.92</v>
      </c>
      <c r="H63" s="20">
        <f t="shared" si="5"/>
        <v>0</v>
      </c>
      <c r="I63" s="24" t="s">
        <v>124</v>
      </c>
      <c r="J63" s="24"/>
      <c r="K63" s="24">
        <v>751275589.61000001</v>
      </c>
      <c r="L63" s="24">
        <v>1590988.11</v>
      </c>
      <c r="M63" s="24">
        <v>55936632.869999997</v>
      </c>
      <c r="N63" s="24"/>
      <c r="O63" s="24">
        <v>805621234.37</v>
      </c>
      <c r="Q63" s="24" t="s">
        <v>124</v>
      </c>
      <c r="S63" s="31">
        <v>805621234.37</v>
      </c>
      <c r="T63" s="22">
        <v>10283.35</v>
      </c>
      <c r="U63" s="22">
        <v>0.34</v>
      </c>
      <c r="W63" s="22">
        <v>805610951.36000001</v>
      </c>
      <c r="X63" s="20">
        <f t="shared" si="1"/>
        <v>0</v>
      </c>
      <c r="Y63" s="4" t="s">
        <v>124</v>
      </c>
      <c r="AB63" s="5">
        <v>494656.92</v>
      </c>
      <c r="AE63" s="5">
        <v>-494656.92</v>
      </c>
      <c r="AF63" s="20">
        <f t="shared" si="2"/>
        <v>0</v>
      </c>
      <c r="AG63" s="6" t="s">
        <v>124</v>
      </c>
      <c r="AI63" s="5">
        <v>805672960.40999997</v>
      </c>
      <c r="AJ63" s="5">
        <v>667192.07999999996</v>
      </c>
      <c r="AK63" s="5">
        <v>112835.94</v>
      </c>
      <c r="AM63" s="5">
        <v>805118604.26999998</v>
      </c>
      <c r="AN63" s="20">
        <f t="shared" si="3"/>
        <v>0</v>
      </c>
      <c r="AO63" s="6" t="s">
        <v>124</v>
      </c>
      <c r="AQ63" s="5">
        <v>805118604.26999998</v>
      </c>
      <c r="AR63" s="5">
        <v>42618.04</v>
      </c>
      <c r="AS63" s="5">
        <v>113112.15</v>
      </c>
      <c r="AU63" s="5">
        <v>805189098.38</v>
      </c>
      <c r="AV63" s="20">
        <f t="shared" si="4"/>
        <v>0</v>
      </c>
      <c r="AW63" s="22" t="s">
        <v>22</v>
      </c>
      <c r="AX63" s="22">
        <v>2729097.91</v>
      </c>
      <c r="AZ63" s="22">
        <v>1148220.9099999999</v>
      </c>
      <c r="BB63" s="22">
        <v>3877318.82</v>
      </c>
      <c r="BD63" s="22" t="s">
        <v>205</v>
      </c>
      <c r="BE63" s="22">
        <v>4942378.5199999996</v>
      </c>
      <c r="BG63" s="22">
        <v>1619759.97</v>
      </c>
      <c r="BI63" s="22">
        <v>6562138.4900000002</v>
      </c>
    </row>
    <row r="64" spans="1:62" s="36" customFormat="1" x14ac:dyDescent="0.2">
      <c r="A64" s="33"/>
      <c r="B64" s="34"/>
      <c r="C64" s="35"/>
      <c r="D64" s="35"/>
      <c r="E64" s="35"/>
      <c r="F64" s="34"/>
      <c r="G64" s="35"/>
      <c r="I64" s="37"/>
      <c r="J64" s="37"/>
      <c r="K64" s="37"/>
      <c r="L64" s="37"/>
      <c r="M64" s="37"/>
      <c r="N64" s="37"/>
      <c r="O64" s="37"/>
      <c r="P64" s="20"/>
      <c r="Q64" s="37"/>
      <c r="X64" s="20">
        <f t="shared" si="1"/>
        <v>0</v>
      </c>
      <c r="Y64" s="13"/>
      <c r="AA64" s="14"/>
      <c r="AC64" s="14"/>
      <c r="AE64" s="14"/>
      <c r="AF64" s="20">
        <f t="shared" si="2"/>
        <v>0</v>
      </c>
      <c r="AG64" s="15"/>
      <c r="AI64" s="14"/>
      <c r="AJ64" s="14"/>
      <c r="AK64" s="14"/>
      <c r="AM64" s="14"/>
      <c r="AN64" s="20">
        <f t="shared" si="3"/>
        <v>0</v>
      </c>
      <c r="AO64" s="15"/>
      <c r="AQ64" s="14"/>
      <c r="AR64" s="14"/>
      <c r="AS64" s="14"/>
      <c r="AU64" s="14"/>
      <c r="AV64" s="20"/>
      <c r="AW64" s="36" t="s">
        <v>23</v>
      </c>
      <c r="AX64" s="36">
        <v>1079600.8899999999</v>
      </c>
      <c r="AZ64" s="36">
        <v>527521.42000000004</v>
      </c>
      <c r="BB64" s="36">
        <v>1607122.31</v>
      </c>
      <c r="BD64" s="36" t="s">
        <v>22</v>
      </c>
      <c r="BE64" s="36">
        <v>3877318.82</v>
      </c>
      <c r="BG64" s="36">
        <v>1797498.17</v>
      </c>
      <c r="BI64" s="36">
        <v>5674816.9900000002</v>
      </c>
    </row>
    <row r="65" spans="1:61" x14ac:dyDescent="0.2">
      <c r="A65" s="23" t="s">
        <v>1</v>
      </c>
      <c r="C65" s="25">
        <v>0</v>
      </c>
      <c r="E65" s="29">
        <v>1940467.48</v>
      </c>
      <c r="G65" s="25">
        <v>1940467.48</v>
      </c>
      <c r="H65" s="20">
        <f t="shared" si="5"/>
        <v>0</v>
      </c>
      <c r="I65" s="23" t="s">
        <v>1</v>
      </c>
      <c r="J65" s="23"/>
      <c r="K65" s="23">
        <v>0</v>
      </c>
      <c r="L65" s="23"/>
      <c r="M65" s="23">
        <v>864159.2</v>
      </c>
      <c r="N65" s="23"/>
      <c r="O65" s="23">
        <v>864159.2</v>
      </c>
      <c r="Q65" s="32" t="s">
        <v>1</v>
      </c>
      <c r="S65" s="31">
        <v>864159.2</v>
      </c>
      <c r="U65" s="22">
        <v>768151.02</v>
      </c>
      <c r="W65" s="22">
        <v>1632310.22</v>
      </c>
      <c r="X65" s="20">
        <f>+S65-O65</f>
        <v>0</v>
      </c>
      <c r="Y65" s="6" t="s">
        <v>1</v>
      </c>
      <c r="AA65" s="5">
        <v>1632310.22</v>
      </c>
      <c r="AC65" s="5">
        <v>308157.26</v>
      </c>
      <c r="AE65" s="5">
        <v>1940467.48</v>
      </c>
      <c r="AF65" s="20">
        <f>+AA65-W65</f>
        <v>0</v>
      </c>
      <c r="AG65" s="4" t="s">
        <v>1</v>
      </c>
      <c r="AI65" s="5">
        <v>1940467.48</v>
      </c>
      <c r="AK65" s="5">
        <v>749247.1</v>
      </c>
      <c r="AM65" s="5">
        <v>2689714.58</v>
      </c>
      <c r="AN65" s="20">
        <f>+AI65-AE65</f>
        <v>0</v>
      </c>
      <c r="AO65" s="4" t="s">
        <v>1</v>
      </c>
      <c r="AQ65" s="5">
        <v>2689714.58</v>
      </c>
      <c r="AS65" s="5">
        <v>547691.98</v>
      </c>
      <c r="AU65" s="5">
        <v>3237406.56</v>
      </c>
      <c r="AV65" s="20">
        <f>+AQ65-AM65</f>
        <v>0</v>
      </c>
      <c r="AW65" s="22" t="s">
        <v>24</v>
      </c>
      <c r="AX65" s="22">
        <v>3173111.97</v>
      </c>
      <c r="AZ65" s="22">
        <v>1135077.52</v>
      </c>
      <c r="BB65" s="22">
        <v>4308189.49</v>
      </c>
      <c r="BD65" s="22" t="s">
        <v>23</v>
      </c>
      <c r="BE65" s="22">
        <v>1607122.31</v>
      </c>
      <c r="BG65" s="22">
        <v>549689.43000000005</v>
      </c>
      <c r="BI65" s="22">
        <v>2156811.7400000002</v>
      </c>
    </row>
    <row r="66" spans="1:61" x14ac:dyDescent="0.2">
      <c r="A66" s="23" t="s">
        <v>2</v>
      </c>
      <c r="C66" s="25">
        <v>0</v>
      </c>
      <c r="E66" s="29">
        <v>100946208.79000001</v>
      </c>
      <c r="G66" s="25">
        <v>100946208.79000001</v>
      </c>
      <c r="H66" s="20">
        <f t="shared" si="5"/>
        <v>0</v>
      </c>
      <c r="I66" s="23" t="s">
        <v>2</v>
      </c>
      <c r="J66" s="23"/>
      <c r="K66" s="23">
        <v>0</v>
      </c>
      <c r="L66" s="23"/>
      <c r="M66" s="23">
        <v>34736649.789999999</v>
      </c>
      <c r="N66" s="23"/>
      <c r="O66" s="32">
        <v>34736649.789999999</v>
      </c>
      <c r="Q66" s="32" t="s">
        <v>2</v>
      </c>
      <c r="S66" s="31">
        <v>34736649.789999999</v>
      </c>
      <c r="U66" s="22">
        <v>50222730.189999998</v>
      </c>
      <c r="W66" s="22">
        <v>84959379.980000004</v>
      </c>
      <c r="X66" s="20">
        <f t="shared" ref="X66:X82" si="6">+S66-O66</f>
        <v>0</v>
      </c>
      <c r="Y66" s="4" t="s">
        <v>2</v>
      </c>
      <c r="AA66" s="5">
        <v>84959379.980000004</v>
      </c>
      <c r="AC66" s="5">
        <v>15986828.810000001</v>
      </c>
      <c r="AE66" s="5">
        <v>100946208.79000001</v>
      </c>
      <c r="AF66" s="20">
        <f t="shared" ref="AF66:AF82" si="7">+AA66-W66</f>
        <v>0</v>
      </c>
      <c r="AG66" s="4" t="s">
        <v>2</v>
      </c>
      <c r="AI66" s="5">
        <v>100946208.79000001</v>
      </c>
      <c r="AK66" s="5">
        <v>7831293.5700000003</v>
      </c>
      <c r="AM66" s="5">
        <v>108777502.36</v>
      </c>
      <c r="AN66" s="20">
        <f t="shared" ref="AN66:AN82" si="8">+AI66-AE66</f>
        <v>0</v>
      </c>
      <c r="AO66" s="4" t="s">
        <v>2</v>
      </c>
      <c r="AQ66" s="5">
        <v>108777502.36</v>
      </c>
      <c r="AS66" s="5">
        <v>8544819.5500000007</v>
      </c>
      <c r="AU66" s="5">
        <v>117322321.91</v>
      </c>
      <c r="AV66" s="20">
        <f t="shared" ref="AV66:AV81" si="9">+AQ66-AM66</f>
        <v>0</v>
      </c>
      <c r="AW66" s="22" t="s">
        <v>25</v>
      </c>
      <c r="AX66" s="22">
        <v>915182.14</v>
      </c>
      <c r="AZ66" s="22">
        <v>651181.19999999995</v>
      </c>
      <c r="BB66" s="22">
        <v>1566363.34</v>
      </c>
      <c r="BD66" s="22" t="s">
        <v>139</v>
      </c>
      <c r="BE66" s="22">
        <v>4308189.49</v>
      </c>
      <c r="BG66" s="22">
        <v>2060602.42</v>
      </c>
      <c r="BI66" s="22">
        <v>6368791.9100000001</v>
      </c>
    </row>
    <row r="67" spans="1:61" ht="22.5" x14ac:dyDescent="0.2">
      <c r="A67" s="23" t="s">
        <v>44</v>
      </c>
      <c r="C67" s="25">
        <v>0</v>
      </c>
      <c r="E67" s="29">
        <v>3591667.02</v>
      </c>
      <c r="G67" s="25">
        <v>3591667.02</v>
      </c>
      <c r="H67" s="20">
        <f t="shared" si="5"/>
        <v>0</v>
      </c>
      <c r="I67" s="23" t="s">
        <v>44</v>
      </c>
      <c r="J67" s="23"/>
      <c r="K67" s="24">
        <v>0</v>
      </c>
      <c r="L67" s="24"/>
      <c r="M67" s="24">
        <v>499106.38</v>
      </c>
      <c r="N67" s="24"/>
      <c r="O67" s="24">
        <v>499106.38</v>
      </c>
      <c r="Q67" s="32" t="s">
        <v>44</v>
      </c>
      <c r="S67" s="31">
        <v>499106.38</v>
      </c>
      <c r="U67" s="22">
        <v>1157566.96</v>
      </c>
      <c r="W67" s="22">
        <v>1656673.34</v>
      </c>
      <c r="X67" s="20">
        <f t="shared" si="6"/>
        <v>0</v>
      </c>
      <c r="Y67" s="4" t="s">
        <v>44</v>
      </c>
      <c r="AA67" s="5">
        <v>1656673.34</v>
      </c>
      <c r="AC67" s="5">
        <v>1934993.68</v>
      </c>
      <c r="AE67" s="5">
        <v>3591667.02</v>
      </c>
      <c r="AF67" s="20">
        <f t="shared" si="7"/>
        <v>0</v>
      </c>
      <c r="AG67" s="4" t="s">
        <v>44</v>
      </c>
      <c r="AI67" s="5">
        <v>3591667.02</v>
      </c>
      <c r="AK67" s="5">
        <v>2641507.41</v>
      </c>
      <c r="AM67" s="5">
        <v>6233174.4299999997</v>
      </c>
      <c r="AN67" s="20">
        <f t="shared" si="8"/>
        <v>0</v>
      </c>
      <c r="AO67" s="4" t="s">
        <v>44</v>
      </c>
      <c r="AQ67" s="5">
        <v>6233174.4299999997</v>
      </c>
      <c r="AS67" s="5">
        <v>1631316.07</v>
      </c>
      <c r="AU67" s="5">
        <v>7864490.5</v>
      </c>
      <c r="AV67" s="20">
        <f t="shared" si="9"/>
        <v>0</v>
      </c>
      <c r="AW67" s="22" t="s">
        <v>26</v>
      </c>
      <c r="AX67" s="22">
        <v>42720860.890000001</v>
      </c>
      <c r="AZ67" s="22">
        <v>19173786.98</v>
      </c>
      <c r="BB67" s="22">
        <v>61894647.869999997</v>
      </c>
      <c r="BD67" s="22" t="s">
        <v>25</v>
      </c>
      <c r="BE67" s="22">
        <v>1566363.34</v>
      </c>
      <c r="BG67" s="22">
        <v>584515.18999999994</v>
      </c>
      <c r="BI67" s="22">
        <v>2150878.5299999998</v>
      </c>
    </row>
    <row r="68" spans="1:61" x14ac:dyDescent="0.2">
      <c r="A68" s="23" t="s">
        <v>3</v>
      </c>
      <c r="C68" s="25">
        <v>0</v>
      </c>
      <c r="E68" s="29">
        <v>3425431.27</v>
      </c>
      <c r="G68" s="25">
        <v>3425431.27</v>
      </c>
      <c r="H68" s="20">
        <f t="shared" si="5"/>
        <v>0</v>
      </c>
      <c r="I68" s="24" t="s">
        <v>45</v>
      </c>
      <c r="J68" s="24"/>
      <c r="K68" s="24">
        <v>0</v>
      </c>
      <c r="L68" s="24"/>
      <c r="M68" s="24">
        <v>1296857.32</v>
      </c>
      <c r="N68" s="24"/>
      <c r="O68" s="24">
        <v>1296857.32</v>
      </c>
      <c r="Q68" s="32" t="s">
        <v>3</v>
      </c>
      <c r="S68" s="31">
        <v>1296857.32</v>
      </c>
      <c r="U68" s="22">
        <v>1420549.27</v>
      </c>
      <c r="W68" s="22">
        <v>2717406.59</v>
      </c>
      <c r="X68" s="20">
        <f t="shared" si="6"/>
        <v>0</v>
      </c>
      <c r="Y68" s="4" t="s">
        <v>3</v>
      </c>
      <c r="AA68" s="5">
        <v>2717406.59</v>
      </c>
      <c r="AC68" s="5">
        <v>708024.68</v>
      </c>
      <c r="AE68" s="5">
        <v>3425431.27</v>
      </c>
      <c r="AF68" s="20">
        <f t="shared" si="7"/>
        <v>0</v>
      </c>
      <c r="AG68" s="6" t="s">
        <v>3</v>
      </c>
      <c r="AI68" s="5">
        <v>3425431.27</v>
      </c>
      <c r="AK68" s="5">
        <v>508466.91</v>
      </c>
      <c r="AM68" s="5">
        <v>3933898.18</v>
      </c>
      <c r="AN68" s="20">
        <f t="shared" si="8"/>
        <v>0</v>
      </c>
      <c r="AO68" s="6" t="s">
        <v>45</v>
      </c>
      <c r="AQ68" s="5">
        <v>3933898.18</v>
      </c>
      <c r="AS68" s="5">
        <v>657485.28</v>
      </c>
      <c r="AU68" s="5">
        <v>4591383.46</v>
      </c>
      <c r="AV68" s="20">
        <f t="shared" si="9"/>
        <v>0</v>
      </c>
      <c r="AW68" s="22" t="s">
        <v>196</v>
      </c>
      <c r="AX68" s="22">
        <v>0</v>
      </c>
      <c r="AZ68" s="22">
        <v>725000</v>
      </c>
      <c r="BB68" s="22">
        <v>725000</v>
      </c>
      <c r="BD68" s="22" t="s">
        <v>141</v>
      </c>
      <c r="BE68" s="22">
        <v>61894647.869999997</v>
      </c>
      <c r="BG68" s="22">
        <v>18555195.579999998</v>
      </c>
      <c r="BI68" s="22">
        <v>80449843.450000003</v>
      </c>
    </row>
    <row r="69" spans="1:61" x14ac:dyDescent="0.2">
      <c r="A69" s="23" t="s">
        <v>4</v>
      </c>
      <c r="C69" s="25">
        <v>0</v>
      </c>
      <c r="E69" s="29">
        <v>16135492.73</v>
      </c>
      <c r="G69" s="25">
        <v>16135492.73</v>
      </c>
      <c r="H69" s="20">
        <f t="shared" si="5"/>
        <v>0</v>
      </c>
      <c r="I69" s="24" t="s">
        <v>4</v>
      </c>
      <c r="J69" s="24"/>
      <c r="K69" s="23">
        <v>0</v>
      </c>
      <c r="L69" s="23"/>
      <c r="M69" s="23">
        <v>4010121.06</v>
      </c>
      <c r="N69" s="23"/>
      <c r="O69" s="23">
        <v>4010121.06</v>
      </c>
      <c r="Q69" s="32" t="s">
        <v>4</v>
      </c>
      <c r="S69" s="31">
        <v>4010121.06</v>
      </c>
      <c r="U69" s="22">
        <v>5036800.24</v>
      </c>
      <c r="W69" s="22">
        <v>9046921.3000000007</v>
      </c>
      <c r="X69" s="20">
        <f t="shared" si="6"/>
        <v>0</v>
      </c>
      <c r="Y69" s="6" t="s">
        <v>4</v>
      </c>
      <c r="AA69" s="5">
        <v>9046921.3000000007</v>
      </c>
      <c r="AC69" s="5">
        <v>7088571.4299999997</v>
      </c>
      <c r="AE69" s="5">
        <v>16135492.73</v>
      </c>
      <c r="AF69" s="20">
        <f t="shared" si="7"/>
        <v>0</v>
      </c>
      <c r="AG69" s="6" t="s">
        <v>4</v>
      </c>
      <c r="AI69" s="5">
        <v>16135492.73</v>
      </c>
      <c r="AK69" s="5">
        <v>1603910.23</v>
      </c>
      <c r="AM69" s="5">
        <v>17739402.960000001</v>
      </c>
      <c r="AN69" s="20">
        <f t="shared" si="8"/>
        <v>0</v>
      </c>
      <c r="AO69" s="6" t="s">
        <v>4</v>
      </c>
      <c r="AQ69" s="5">
        <v>17739402.960000001</v>
      </c>
      <c r="AS69" s="5">
        <v>2146554.46</v>
      </c>
      <c r="AU69" s="5">
        <v>19885957.420000002</v>
      </c>
      <c r="AV69" s="20">
        <f t="shared" si="9"/>
        <v>0</v>
      </c>
      <c r="AW69" s="22" t="s">
        <v>27</v>
      </c>
      <c r="AX69" s="22">
        <v>231008.74</v>
      </c>
      <c r="AZ69" s="22">
        <v>164257.70000000001</v>
      </c>
      <c r="BB69" s="22">
        <v>395266.44</v>
      </c>
      <c r="BD69" s="22" t="s">
        <v>196</v>
      </c>
      <c r="BE69" s="22">
        <v>725000</v>
      </c>
      <c r="BG69" s="22">
        <v>0</v>
      </c>
      <c r="BI69" s="22">
        <v>725000</v>
      </c>
    </row>
    <row r="70" spans="1:61" ht="33.75" x14ac:dyDescent="0.2">
      <c r="A70" s="23" t="s">
        <v>5</v>
      </c>
      <c r="C70" s="25">
        <v>0</v>
      </c>
      <c r="E70" s="29">
        <v>2258875.7000000002</v>
      </c>
      <c r="G70" s="25">
        <v>2258875.7000000002</v>
      </c>
      <c r="H70" s="20">
        <f t="shared" si="5"/>
        <v>0</v>
      </c>
      <c r="I70" s="23" t="s">
        <v>46</v>
      </c>
      <c r="J70" s="23"/>
      <c r="K70" s="23">
        <v>0</v>
      </c>
      <c r="L70" s="23"/>
      <c r="M70" s="23">
        <v>548688.92000000004</v>
      </c>
      <c r="N70" s="23"/>
      <c r="O70" s="23">
        <v>548688.92000000004</v>
      </c>
      <c r="Q70" s="32" t="s">
        <v>125</v>
      </c>
      <c r="S70" s="31">
        <v>548688.92000000004</v>
      </c>
      <c r="U70" s="22">
        <v>659198.74</v>
      </c>
      <c r="W70" s="22">
        <v>1207887.6599999999</v>
      </c>
      <c r="X70" s="20">
        <f t="shared" si="6"/>
        <v>0</v>
      </c>
      <c r="Y70" s="6" t="s">
        <v>125</v>
      </c>
      <c r="AA70" s="5">
        <v>1207887.6599999999</v>
      </c>
      <c r="AC70" s="5">
        <v>1050988.04</v>
      </c>
      <c r="AE70" s="5">
        <v>2258875.7000000002</v>
      </c>
      <c r="AF70" s="20">
        <f t="shared" si="7"/>
        <v>0</v>
      </c>
      <c r="AG70" s="4" t="s">
        <v>5</v>
      </c>
      <c r="AI70" s="5">
        <v>2258875.7000000002</v>
      </c>
      <c r="AK70" s="5">
        <v>835077.97</v>
      </c>
      <c r="AM70" s="5">
        <v>3093953.67</v>
      </c>
      <c r="AN70" s="20">
        <f t="shared" si="8"/>
        <v>0</v>
      </c>
      <c r="AO70" s="4" t="s">
        <v>46</v>
      </c>
      <c r="AQ70" s="5">
        <v>3093953.67</v>
      </c>
      <c r="AS70" s="5">
        <v>600929.05000000005</v>
      </c>
      <c r="AU70" s="5">
        <v>3694882.72</v>
      </c>
      <c r="AV70" s="20">
        <f t="shared" si="9"/>
        <v>0</v>
      </c>
      <c r="AW70" s="22" t="s">
        <v>28</v>
      </c>
      <c r="AX70" s="22">
        <v>27970578.559999999</v>
      </c>
      <c r="AZ70" s="22">
        <v>13972272.630000001</v>
      </c>
      <c r="BB70" s="22">
        <v>41942851.189999998</v>
      </c>
      <c r="BD70" s="22" t="s">
        <v>206</v>
      </c>
      <c r="BE70" s="22">
        <v>395266.44</v>
      </c>
      <c r="BG70" s="22">
        <v>98493.68</v>
      </c>
      <c r="BI70" s="22">
        <v>493760.12</v>
      </c>
    </row>
    <row r="71" spans="1:61" x14ac:dyDescent="0.2">
      <c r="A71" s="23" t="s">
        <v>6</v>
      </c>
      <c r="C71" s="25">
        <v>0</v>
      </c>
      <c r="E71" s="29">
        <v>21040145.34</v>
      </c>
      <c r="G71" s="25">
        <v>21040145.34</v>
      </c>
      <c r="H71" s="20">
        <f t="shared" si="5"/>
        <v>0</v>
      </c>
      <c r="I71" s="23" t="s">
        <v>6</v>
      </c>
      <c r="J71" s="23"/>
      <c r="K71" s="23"/>
      <c r="L71" s="23"/>
      <c r="M71" s="23">
        <v>1403779.75</v>
      </c>
      <c r="N71" s="23"/>
      <c r="O71" s="23">
        <v>1403779.75</v>
      </c>
      <c r="Q71" s="32" t="s">
        <v>6</v>
      </c>
      <c r="S71" s="31">
        <v>1403779.75</v>
      </c>
      <c r="U71" s="22">
        <v>2534637.0099999998</v>
      </c>
      <c r="W71" s="22">
        <v>3938416.76</v>
      </c>
      <c r="X71" s="20">
        <f t="shared" si="6"/>
        <v>0</v>
      </c>
      <c r="Y71" s="4" t="s">
        <v>6</v>
      </c>
      <c r="AA71" s="5">
        <v>3938416.76</v>
      </c>
      <c r="AC71" s="5">
        <v>17101728.579999998</v>
      </c>
      <c r="AE71" s="5">
        <v>21040145.34</v>
      </c>
      <c r="AF71" s="20">
        <f t="shared" si="7"/>
        <v>0</v>
      </c>
      <c r="AG71" s="4" t="s">
        <v>6</v>
      </c>
      <c r="AI71" s="5">
        <v>21040145.34</v>
      </c>
      <c r="AK71" s="5">
        <v>1098418.1200000001</v>
      </c>
      <c r="AM71" s="5">
        <v>22138563.460000001</v>
      </c>
      <c r="AN71" s="20">
        <f t="shared" si="8"/>
        <v>0</v>
      </c>
      <c r="AO71" s="4" t="s">
        <v>6</v>
      </c>
      <c r="AQ71" s="5">
        <v>22138563.460000001</v>
      </c>
      <c r="AS71" s="5">
        <v>2796435.21</v>
      </c>
      <c r="AU71" s="5">
        <v>24934998.670000002</v>
      </c>
      <c r="AV71" s="20">
        <f t="shared" si="9"/>
        <v>0</v>
      </c>
      <c r="AW71" s="22" t="s">
        <v>29</v>
      </c>
      <c r="AX71" s="22">
        <v>20990583.539999999</v>
      </c>
      <c r="AZ71" s="22">
        <v>8161474.2000000002</v>
      </c>
      <c r="BB71" s="22">
        <v>29152057.739999998</v>
      </c>
      <c r="BD71" s="22" t="s">
        <v>28</v>
      </c>
      <c r="BE71" s="22">
        <v>41942851.189999998</v>
      </c>
      <c r="BG71" s="22">
        <v>15298534.83</v>
      </c>
      <c r="BI71" s="22">
        <v>57241386.020000003</v>
      </c>
    </row>
    <row r="72" spans="1:61" x14ac:dyDescent="0.2">
      <c r="A72" s="23"/>
      <c r="C72" s="25"/>
      <c r="E72" s="29"/>
      <c r="G72" s="25"/>
      <c r="H72" s="20">
        <f t="shared" si="5"/>
        <v>0</v>
      </c>
      <c r="I72" s="23"/>
      <c r="J72" s="23"/>
      <c r="K72" s="23">
        <v>0</v>
      </c>
      <c r="L72" s="23"/>
      <c r="N72" s="23"/>
      <c r="Q72" s="32"/>
      <c r="X72" s="20">
        <f t="shared" si="6"/>
        <v>0</v>
      </c>
      <c r="Y72" s="4"/>
      <c r="AF72" s="20">
        <f t="shared" si="7"/>
        <v>0</v>
      </c>
      <c r="AG72" s="4"/>
      <c r="AN72" s="20">
        <f t="shared" si="8"/>
        <v>0</v>
      </c>
      <c r="AO72" s="4"/>
      <c r="AV72" s="20">
        <f t="shared" si="9"/>
        <v>0</v>
      </c>
      <c r="AW72" s="22" t="s">
        <v>30</v>
      </c>
      <c r="AX72" s="22">
        <v>23997971.609999999</v>
      </c>
      <c r="AZ72" s="22">
        <v>12151189.869999999</v>
      </c>
      <c r="BB72" s="22">
        <v>36149161.479999997</v>
      </c>
      <c r="BD72" s="22" t="s">
        <v>143</v>
      </c>
      <c r="BE72" s="22">
        <v>29152057.739999998</v>
      </c>
      <c r="BG72" s="22">
        <v>12382669.43</v>
      </c>
      <c r="BI72" s="22">
        <v>41534727.170000002</v>
      </c>
    </row>
    <row r="73" spans="1:61" ht="33.75" x14ac:dyDescent="0.2">
      <c r="A73" s="23" t="s">
        <v>126</v>
      </c>
      <c r="C73" s="25">
        <v>0</v>
      </c>
      <c r="E73" s="29">
        <v>1129236.02</v>
      </c>
      <c r="G73" s="25">
        <v>1129236.02</v>
      </c>
      <c r="H73" s="20">
        <f t="shared" si="5"/>
        <v>0</v>
      </c>
      <c r="I73" s="23" t="s">
        <v>47</v>
      </c>
      <c r="J73" s="23"/>
      <c r="K73" s="24">
        <v>0</v>
      </c>
      <c r="L73" s="24"/>
      <c r="M73" s="24">
        <v>338930.26</v>
      </c>
      <c r="N73" s="24"/>
      <c r="O73" s="24">
        <v>338930.26</v>
      </c>
      <c r="Q73" s="32" t="s">
        <v>127</v>
      </c>
      <c r="S73" s="31">
        <v>338930.26</v>
      </c>
      <c r="U73" s="22">
        <v>309316.40000000002</v>
      </c>
      <c r="W73" s="22">
        <v>648246.66</v>
      </c>
      <c r="X73" s="20">
        <f t="shared" si="6"/>
        <v>0</v>
      </c>
      <c r="Y73" s="4" t="s">
        <v>127</v>
      </c>
      <c r="AA73" s="5">
        <v>648246.66</v>
      </c>
      <c r="AC73" s="5">
        <v>480989.36</v>
      </c>
      <c r="AE73" s="5">
        <v>1129236.02</v>
      </c>
      <c r="AF73" s="20">
        <f t="shared" si="7"/>
        <v>0</v>
      </c>
      <c r="AG73" s="4" t="s">
        <v>47</v>
      </c>
      <c r="AI73" s="5">
        <v>1129236.02</v>
      </c>
      <c r="AK73" s="5">
        <v>533599.97</v>
      </c>
      <c r="AM73" s="5">
        <v>1662835.99</v>
      </c>
      <c r="AN73" s="20">
        <f t="shared" si="8"/>
        <v>0</v>
      </c>
      <c r="AO73" s="4" t="s">
        <v>47</v>
      </c>
      <c r="AQ73" s="5">
        <v>1662835.99</v>
      </c>
      <c r="AS73" s="5">
        <v>467896.81</v>
      </c>
      <c r="AU73" s="5">
        <v>2130732.7999999998</v>
      </c>
      <c r="AV73" s="20">
        <f t="shared" si="9"/>
        <v>0</v>
      </c>
      <c r="AW73" s="22" t="s">
        <v>31</v>
      </c>
      <c r="AX73" s="22">
        <v>5555183.2800000003</v>
      </c>
      <c r="AZ73" s="22">
        <v>3644429.06</v>
      </c>
      <c r="BB73" s="22">
        <v>9199612.3399999999</v>
      </c>
      <c r="BD73" s="22" t="s">
        <v>30</v>
      </c>
      <c r="BE73" s="22">
        <v>36149161.479999997</v>
      </c>
      <c r="BG73" s="22">
        <v>15158703.43</v>
      </c>
      <c r="BI73" s="22">
        <v>51307864.909999996</v>
      </c>
    </row>
    <row r="74" spans="1:61" x14ac:dyDescent="0.2">
      <c r="A74" s="23" t="s">
        <v>48</v>
      </c>
      <c r="B74" s="25"/>
      <c r="C74" s="38">
        <v>0</v>
      </c>
      <c r="E74" s="29">
        <v>4469870.0599999996</v>
      </c>
      <c r="G74" s="25">
        <v>4469870.0599999996</v>
      </c>
      <c r="H74" s="20">
        <f t="shared" si="5"/>
        <v>0</v>
      </c>
      <c r="I74" s="24" t="s">
        <v>48</v>
      </c>
      <c r="J74" s="24"/>
      <c r="K74" s="23">
        <v>0</v>
      </c>
      <c r="L74" s="23"/>
      <c r="M74" s="23">
        <v>2082614.7</v>
      </c>
      <c r="N74" s="23"/>
      <c r="O74" s="23">
        <v>2082614.7</v>
      </c>
      <c r="Q74" s="32" t="s">
        <v>48</v>
      </c>
      <c r="S74" s="31">
        <v>2082614.7</v>
      </c>
      <c r="U74" s="22">
        <v>1188278.19</v>
      </c>
      <c r="W74" s="22">
        <v>3270892.89</v>
      </c>
      <c r="X74" s="20">
        <f t="shared" si="6"/>
        <v>0</v>
      </c>
      <c r="Y74" s="4" t="s">
        <v>48</v>
      </c>
      <c r="AA74" s="5">
        <v>3270892.89</v>
      </c>
      <c r="AC74" s="5">
        <v>1198977.17</v>
      </c>
      <c r="AE74" s="5">
        <v>4469870.0599999996</v>
      </c>
      <c r="AF74" s="20">
        <f t="shared" si="7"/>
        <v>0</v>
      </c>
      <c r="AG74" s="6" t="s">
        <v>48</v>
      </c>
      <c r="AI74" s="5">
        <v>4469870.0599999996</v>
      </c>
      <c r="AK74" s="5">
        <v>896251.18</v>
      </c>
      <c r="AM74" s="5">
        <v>5366121.24</v>
      </c>
      <c r="AN74" s="20">
        <f t="shared" si="8"/>
        <v>0</v>
      </c>
      <c r="AO74" s="6" t="s">
        <v>48</v>
      </c>
      <c r="AQ74" s="5">
        <v>5366121.24</v>
      </c>
      <c r="AS74" s="5">
        <v>1078323.26</v>
      </c>
      <c r="AU74" s="5">
        <v>6444444.5</v>
      </c>
      <c r="AV74" s="20">
        <f t="shared" si="9"/>
        <v>0</v>
      </c>
      <c r="AW74" s="22" t="s">
        <v>32</v>
      </c>
      <c r="AX74" s="22">
        <v>57785315.859999999</v>
      </c>
      <c r="AZ74" s="22">
        <v>27085776.23</v>
      </c>
      <c r="BB74" s="22">
        <v>84871092.090000004</v>
      </c>
      <c r="BD74" s="22" t="s">
        <v>31</v>
      </c>
      <c r="BE74" s="22">
        <v>9199612.3399999999</v>
      </c>
      <c r="BG74" s="22">
        <v>-2011428.26</v>
      </c>
      <c r="BI74" s="22">
        <v>7188184.0800000001</v>
      </c>
    </row>
    <row r="75" spans="1:61" ht="22.5" x14ac:dyDescent="0.2">
      <c r="A75" s="23" t="s">
        <v>49</v>
      </c>
      <c r="C75" s="25">
        <v>0</v>
      </c>
      <c r="E75" s="29">
        <v>94970</v>
      </c>
      <c r="G75" s="25">
        <v>94970</v>
      </c>
      <c r="H75" s="20">
        <f t="shared" si="5"/>
        <v>0</v>
      </c>
      <c r="I75" s="23" t="s">
        <v>49</v>
      </c>
      <c r="J75" s="23"/>
      <c r="K75" s="24">
        <v>0</v>
      </c>
      <c r="L75" s="24"/>
      <c r="M75" s="24">
        <v>24950</v>
      </c>
      <c r="N75" s="24"/>
      <c r="O75" s="24">
        <v>24950</v>
      </c>
      <c r="Q75" s="32" t="s">
        <v>128</v>
      </c>
      <c r="S75" s="31">
        <v>24950</v>
      </c>
      <c r="U75" s="22">
        <v>38000</v>
      </c>
      <c r="W75" s="22">
        <v>62950</v>
      </c>
      <c r="X75" s="20">
        <f t="shared" si="6"/>
        <v>0</v>
      </c>
      <c r="Y75" s="4" t="s">
        <v>49</v>
      </c>
      <c r="AA75" s="5">
        <v>62950</v>
      </c>
      <c r="AC75" s="5">
        <v>32020</v>
      </c>
      <c r="AE75" s="5">
        <v>94970</v>
      </c>
      <c r="AF75" s="20">
        <f t="shared" si="7"/>
        <v>0</v>
      </c>
      <c r="AG75" s="4" t="s">
        <v>49</v>
      </c>
      <c r="AI75" s="5">
        <v>94970</v>
      </c>
      <c r="AK75" s="5">
        <v>9600</v>
      </c>
      <c r="AM75" s="5">
        <v>104570</v>
      </c>
      <c r="AN75" s="20">
        <f t="shared" si="8"/>
        <v>0</v>
      </c>
      <c r="AO75" s="4" t="s">
        <v>49</v>
      </c>
      <c r="AQ75" s="5">
        <v>104570</v>
      </c>
      <c r="AS75" s="5">
        <v>9400</v>
      </c>
      <c r="AU75" s="5">
        <v>113970</v>
      </c>
      <c r="AV75" s="20">
        <f t="shared" si="9"/>
        <v>0</v>
      </c>
      <c r="AW75" s="22" t="s">
        <v>33</v>
      </c>
      <c r="AX75" s="22">
        <v>3536870.06</v>
      </c>
      <c r="AZ75" s="22">
        <v>2898004.01</v>
      </c>
      <c r="BB75" s="22">
        <v>6434874.0700000003</v>
      </c>
      <c r="BD75" s="22" t="s">
        <v>32</v>
      </c>
      <c r="BE75" s="22">
        <v>84871092.090000004</v>
      </c>
      <c r="BG75" s="22">
        <v>32164875.800000001</v>
      </c>
      <c r="BI75" s="22">
        <v>117035967.89</v>
      </c>
    </row>
    <row r="76" spans="1:61" x14ac:dyDescent="0.2">
      <c r="A76" s="23" t="s">
        <v>10</v>
      </c>
      <c r="C76" s="25">
        <v>0</v>
      </c>
      <c r="E76" s="29">
        <v>9017796.4399999995</v>
      </c>
      <c r="G76" s="25">
        <v>9017796.4399999995</v>
      </c>
      <c r="H76" s="20">
        <f t="shared" si="5"/>
        <v>0</v>
      </c>
      <c r="I76" s="24" t="s">
        <v>10</v>
      </c>
      <c r="J76" s="24"/>
      <c r="K76" s="24"/>
      <c r="L76" s="24"/>
      <c r="M76" s="24">
        <v>3318402.37</v>
      </c>
      <c r="N76" s="24"/>
      <c r="O76" s="24">
        <v>3318402.37</v>
      </c>
      <c r="Q76" s="32" t="s">
        <v>10</v>
      </c>
      <c r="S76" s="31">
        <v>3318402.37</v>
      </c>
      <c r="U76" s="22">
        <v>4241609.1399999997</v>
      </c>
      <c r="W76" s="22">
        <v>7560011.5099999998</v>
      </c>
      <c r="X76" s="20">
        <f t="shared" si="6"/>
        <v>0</v>
      </c>
      <c r="Y76" s="6" t="s">
        <v>10</v>
      </c>
      <c r="AA76" s="5">
        <v>7560011.5099999998</v>
      </c>
      <c r="AC76" s="5">
        <v>1457784.93</v>
      </c>
      <c r="AE76" s="5">
        <v>9017796.4399999995</v>
      </c>
      <c r="AF76" s="20">
        <f t="shared" si="7"/>
        <v>0</v>
      </c>
      <c r="AG76" s="6" t="s">
        <v>10</v>
      </c>
      <c r="AI76" s="5">
        <v>9017796.4399999995</v>
      </c>
      <c r="AK76" s="5">
        <v>911880.07</v>
      </c>
      <c r="AM76" s="5">
        <v>9929676.5099999998</v>
      </c>
      <c r="AN76" s="20">
        <f t="shared" si="8"/>
        <v>0</v>
      </c>
      <c r="AO76" s="6" t="s">
        <v>10</v>
      </c>
      <c r="AQ76" s="5">
        <v>9929676.5099999998</v>
      </c>
      <c r="AS76" s="5">
        <v>807716.19</v>
      </c>
      <c r="AU76" s="5">
        <v>10737392.699999999</v>
      </c>
      <c r="AV76" s="20">
        <f t="shared" si="9"/>
        <v>0</v>
      </c>
      <c r="AW76" s="22" t="s">
        <v>34</v>
      </c>
      <c r="AX76" s="22">
        <v>1656048.62</v>
      </c>
      <c r="AZ76" s="22">
        <v>1008232.34</v>
      </c>
      <c r="BB76" s="22">
        <v>2664280.96</v>
      </c>
      <c r="BD76" s="22" t="s">
        <v>33</v>
      </c>
      <c r="BE76" s="22">
        <v>6434874.0700000003</v>
      </c>
      <c r="BG76" s="22">
        <v>5045452.62</v>
      </c>
      <c r="BI76" s="22">
        <v>11480326.689999999</v>
      </c>
    </row>
    <row r="77" spans="1:61" x14ac:dyDescent="0.2">
      <c r="A77" s="23"/>
      <c r="C77" s="25"/>
      <c r="E77" s="29"/>
      <c r="G77" s="25"/>
      <c r="H77" s="20">
        <f t="shared" si="5"/>
        <v>0</v>
      </c>
      <c r="I77" s="24"/>
      <c r="J77" s="24"/>
      <c r="K77" s="24">
        <v>0</v>
      </c>
      <c r="L77" s="24"/>
      <c r="Q77" s="32"/>
      <c r="X77" s="20">
        <f t="shared" si="6"/>
        <v>0</v>
      </c>
      <c r="Y77" s="6"/>
      <c r="AF77" s="20">
        <f t="shared" si="7"/>
        <v>0</v>
      </c>
      <c r="AG77" s="6"/>
      <c r="AN77" s="20">
        <f t="shared" si="8"/>
        <v>0</v>
      </c>
      <c r="AO77" s="6"/>
      <c r="AV77" s="20">
        <f t="shared" si="9"/>
        <v>0</v>
      </c>
      <c r="AW77" s="22" t="s">
        <v>35</v>
      </c>
      <c r="AX77" s="22">
        <v>4492927.8499999996</v>
      </c>
      <c r="AZ77" s="22">
        <v>2474160.06</v>
      </c>
      <c r="BB77" s="22">
        <v>6967087.9100000001</v>
      </c>
      <c r="BD77" s="22" t="s">
        <v>34</v>
      </c>
      <c r="BE77" s="22">
        <v>2664280.96</v>
      </c>
      <c r="BG77" s="22">
        <v>1301773.25</v>
      </c>
      <c r="BI77" s="22">
        <v>3966054.21</v>
      </c>
    </row>
    <row r="78" spans="1:61" x14ac:dyDescent="0.2">
      <c r="A78" s="23" t="s">
        <v>11</v>
      </c>
      <c r="C78" s="25">
        <v>0</v>
      </c>
      <c r="E78" s="29">
        <v>126148862.84</v>
      </c>
      <c r="G78" s="25">
        <v>126148862.84</v>
      </c>
      <c r="H78" s="20">
        <f t="shared" si="5"/>
        <v>0</v>
      </c>
      <c r="I78" s="24" t="s">
        <v>11</v>
      </c>
      <c r="J78" s="24"/>
      <c r="K78" s="24">
        <v>0</v>
      </c>
      <c r="L78" s="24"/>
      <c r="M78" s="24">
        <v>39633868.079999998</v>
      </c>
      <c r="N78" s="24"/>
      <c r="O78" s="24">
        <v>39633868.079999998</v>
      </c>
      <c r="Q78" s="32" t="s">
        <v>11</v>
      </c>
      <c r="S78" s="31">
        <v>39633868.079999998</v>
      </c>
      <c r="U78" s="22">
        <v>49445506.759999998</v>
      </c>
      <c r="W78" s="22">
        <v>89079374.840000004</v>
      </c>
      <c r="X78" s="20">
        <f t="shared" si="6"/>
        <v>0</v>
      </c>
      <c r="Y78" s="4" t="s">
        <v>11</v>
      </c>
      <c r="AA78" s="5">
        <v>89079374.840000004</v>
      </c>
      <c r="AC78" s="5">
        <v>37069488</v>
      </c>
      <c r="AE78" s="5">
        <v>126148862.84</v>
      </c>
      <c r="AF78" s="20">
        <f t="shared" si="7"/>
        <v>0</v>
      </c>
      <c r="AG78" s="6" t="s">
        <v>11</v>
      </c>
      <c r="AI78" s="5">
        <v>126148862.84</v>
      </c>
      <c r="AK78" s="5">
        <v>56621471.82</v>
      </c>
      <c r="AM78" s="5">
        <v>182770334.66</v>
      </c>
      <c r="AN78" s="20">
        <f t="shared" si="8"/>
        <v>0</v>
      </c>
      <c r="AO78" s="6" t="s">
        <v>11</v>
      </c>
      <c r="AQ78" s="5">
        <v>182770334.66</v>
      </c>
      <c r="AS78" s="5">
        <v>42113860.649999999</v>
      </c>
      <c r="AU78" s="5">
        <v>224884195.31</v>
      </c>
      <c r="AV78" s="20">
        <f t="shared" si="9"/>
        <v>0</v>
      </c>
      <c r="AW78" s="22" t="s">
        <v>36</v>
      </c>
      <c r="AX78" s="22">
        <v>2730235.79</v>
      </c>
      <c r="AZ78" s="22">
        <v>2799531.58</v>
      </c>
      <c r="BB78" s="22">
        <v>5529767.3700000001</v>
      </c>
      <c r="BD78" s="22" t="s">
        <v>35</v>
      </c>
      <c r="BE78" s="22">
        <v>6967087.9100000001</v>
      </c>
      <c r="BG78" s="22">
        <v>3313194.29</v>
      </c>
      <c r="BI78" s="22">
        <v>10280282.199999999</v>
      </c>
    </row>
    <row r="79" spans="1:61" x14ac:dyDescent="0.2">
      <c r="A79" s="23" t="s">
        <v>12</v>
      </c>
      <c r="B79" s="25">
        <v>0</v>
      </c>
      <c r="E79" s="29">
        <v>72999094.799999997</v>
      </c>
      <c r="G79" s="39">
        <v>72999094.799999997</v>
      </c>
      <c r="H79" s="20">
        <f t="shared" si="5"/>
        <v>0</v>
      </c>
      <c r="I79" s="24" t="s">
        <v>50</v>
      </c>
      <c r="J79" s="24"/>
      <c r="K79" s="24">
        <v>0</v>
      </c>
      <c r="L79" s="24"/>
      <c r="M79" s="24">
        <v>24333031.579999998</v>
      </c>
      <c r="N79" s="24"/>
      <c r="O79" s="24">
        <v>24333031.579999998</v>
      </c>
      <c r="Q79" s="32" t="s">
        <v>12</v>
      </c>
      <c r="S79" s="31">
        <v>24333031.579999998</v>
      </c>
      <c r="U79" s="22">
        <v>24333031.579999998</v>
      </c>
      <c r="W79" s="22">
        <v>48666063.159999996</v>
      </c>
      <c r="X79" s="20">
        <f t="shared" si="6"/>
        <v>0</v>
      </c>
      <c r="Y79" s="6" t="s">
        <v>129</v>
      </c>
      <c r="AA79" s="5">
        <v>48666063.159999996</v>
      </c>
      <c r="AC79" s="5">
        <v>24333031.640000001</v>
      </c>
      <c r="AE79" s="5">
        <v>72999094.799999997</v>
      </c>
      <c r="AF79" s="20">
        <f t="shared" si="7"/>
        <v>0</v>
      </c>
      <c r="AG79" s="6" t="s">
        <v>50</v>
      </c>
      <c r="AI79" s="5">
        <v>72999094.799999997</v>
      </c>
      <c r="AK79" s="5">
        <v>24333031.640000001</v>
      </c>
      <c r="AM79" s="5">
        <v>97332126.439999998</v>
      </c>
      <c r="AN79" s="20">
        <f t="shared" si="8"/>
        <v>0</v>
      </c>
      <c r="AO79" s="6" t="s">
        <v>50</v>
      </c>
      <c r="AQ79" s="5">
        <v>97332126.439999998</v>
      </c>
      <c r="AS79" s="5">
        <v>24333031.640000001</v>
      </c>
      <c r="AU79" s="5">
        <v>121665158.08</v>
      </c>
      <c r="AV79" s="20">
        <f t="shared" si="9"/>
        <v>0</v>
      </c>
      <c r="AW79" s="22" t="s">
        <v>151</v>
      </c>
      <c r="AX79" s="22">
        <v>671088</v>
      </c>
      <c r="AZ79" s="22">
        <v>386451</v>
      </c>
      <c r="BB79" s="22">
        <v>1057539</v>
      </c>
      <c r="BD79" s="22" t="s">
        <v>36</v>
      </c>
      <c r="BE79" s="22">
        <v>5529767.3700000001</v>
      </c>
      <c r="BG79" s="22">
        <v>1889332.91</v>
      </c>
      <c r="BI79" s="22">
        <v>7419100.2800000003</v>
      </c>
    </row>
    <row r="80" spans="1:61" x14ac:dyDescent="0.2">
      <c r="A80" s="23" t="s">
        <v>13</v>
      </c>
      <c r="B80" s="25">
        <v>0</v>
      </c>
      <c r="E80" s="29">
        <v>584139.69999999995</v>
      </c>
      <c r="G80" s="39">
        <v>584139.69999999995</v>
      </c>
      <c r="H80" s="20">
        <f t="shared" si="5"/>
        <v>0</v>
      </c>
      <c r="I80" s="24" t="s">
        <v>13</v>
      </c>
      <c r="J80" s="24"/>
      <c r="K80" s="24">
        <v>0</v>
      </c>
      <c r="L80" s="24"/>
      <c r="M80" s="24">
        <v>339151.4</v>
      </c>
      <c r="N80" s="24"/>
      <c r="O80" s="24">
        <v>339151.4</v>
      </c>
      <c r="Q80" s="32" t="s">
        <v>13</v>
      </c>
      <c r="S80" s="31">
        <v>339151.4</v>
      </c>
      <c r="U80" s="22">
        <v>95570.4</v>
      </c>
      <c r="W80" s="22">
        <v>434721.8</v>
      </c>
      <c r="X80" s="20">
        <f t="shared" si="6"/>
        <v>0</v>
      </c>
      <c r="Y80" s="6" t="s">
        <v>13</v>
      </c>
      <c r="AA80" s="5">
        <v>434721.8</v>
      </c>
      <c r="AC80" s="5">
        <v>149417.9</v>
      </c>
      <c r="AE80" s="5">
        <v>584139.69999999995</v>
      </c>
      <c r="AF80" s="20">
        <f t="shared" si="7"/>
        <v>0</v>
      </c>
      <c r="AG80" s="6" t="s">
        <v>13</v>
      </c>
      <c r="AI80" s="5">
        <v>584139.69999999995</v>
      </c>
      <c r="AK80" s="5">
        <v>106517.1</v>
      </c>
      <c r="AM80" s="5">
        <v>690656.8</v>
      </c>
      <c r="AN80" s="20">
        <f t="shared" si="8"/>
        <v>0</v>
      </c>
      <c r="AO80" s="6" t="s">
        <v>13</v>
      </c>
      <c r="AQ80" s="5">
        <v>690656.8</v>
      </c>
      <c r="AS80" s="5">
        <v>176404.9</v>
      </c>
      <c r="AU80" s="5">
        <v>867061.7</v>
      </c>
      <c r="AV80" s="20">
        <f t="shared" si="9"/>
        <v>0</v>
      </c>
      <c r="AW80" s="22" t="s">
        <v>38</v>
      </c>
      <c r="AX80" s="22">
        <v>28287934.09</v>
      </c>
      <c r="AZ80" s="22">
        <v>13469281.9</v>
      </c>
      <c r="BB80" s="22">
        <v>41757215.990000002</v>
      </c>
      <c r="BD80" s="22" t="s">
        <v>37</v>
      </c>
      <c r="BE80" s="22">
        <v>1057539</v>
      </c>
      <c r="BG80" s="22">
        <v>347670</v>
      </c>
      <c r="BI80" s="22">
        <v>1405209</v>
      </c>
    </row>
    <row r="81" spans="1:62" x14ac:dyDescent="0.2">
      <c r="A81" s="23"/>
      <c r="B81" s="25"/>
      <c r="E81" s="29"/>
      <c r="G81" s="22"/>
      <c r="I81" s="24" t="s">
        <v>14</v>
      </c>
      <c r="J81" s="24"/>
      <c r="Q81" s="24" t="s">
        <v>14</v>
      </c>
      <c r="X81" s="20">
        <f t="shared" si="6"/>
        <v>0</v>
      </c>
      <c r="Y81" s="6" t="s">
        <v>14</v>
      </c>
      <c r="AF81" s="20">
        <f t="shared" si="7"/>
        <v>0</v>
      </c>
      <c r="AG81" s="6" t="s">
        <v>14</v>
      </c>
      <c r="AI81" s="5">
        <v>0</v>
      </c>
      <c r="AK81" s="5">
        <v>15730458.75</v>
      </c>
      <c r="AM81" s="5">
        <v>15730458.75</v>
      </c>
      <c r="AN81" s="20">
        <f t="shared" si="8"/>
        <v>0</v>
      </c>
      <c r="AO81" s="6" t="s">
        <v>14</v>
      </c>
      <c r="AQ81" s="5">
        <v>15730458.75</v>
      </c>
      <c r="AS81" s="5">
        <v>0</v>
      </c>
      <c r="AU81" s="5">
        <v>15730458.75</v>
      </c>
      <c r="AV81" s="20">
        <f t="shared" si="9"/>
        <v>0</v>
      </c>
      <c r="AW81" s="22" t="s">
        <v>39</v>
      </c>
      <c r="AX81" s="22">
        <v>1405749.48</v>
      </c>
      <c r="AZ81" s="22">
        <v>2535396.27</v>
      </c>
      <c r="BB81" s="22">
        <v>3941145.75</v>
      </c>
      <c r="BD81" s="22" t="s">
        <v>38</v>
      </c>
      <c r="BE81" s="22">
        <v>41757215.990000002</v>
      </c>
      <c r="BG81" s="22">
        <v>17253067.210000001</v>
      </c>
      <c r="BI81" s="22">
        <v>59010283.200000003</v>
      </c>
    </row>
    <row r="82" spans="1:62" x14ac:dyDescent="0.2">
      <c r="A82" s="23"/>
      <c r="B82" s="25"/>
      <c r="E82" s="29"/>
      <c r="G82" s="22"/>
      <c r="I82" s="24"/>
      <c r="J82" s="24"/>
      <c r="K82" s="24"/>
      <c r="L82" s="24"/>
      <c r="M82" s="24"/>
      <c r="N82" s="24"/>
      <c r="O82" s="24"/>
      <c r="Q82" s="32"/>
      <c r="X82" s="20">
        <f t="shared" si="6"/>
        <v>0</v>
      </c>
      <c r="Y82" s="6"/>
      <c r="AA82" s="5"/>
      <c r="AC82" s="5"/>
      <c r="AE82" s="5"/>
      <c r="AF82" s="20">
        <f t="shared" si="7"/>
        <v>0</v>
      </c>
      <c r="AG82" s="6"/>
      <c r="AN82" s="20">
        <f t="shared" si="8"/>
        <v>0</v>
      </c>
      <c r="AO82" s="6"/>
      <c r="AV82" s="20">
        <f t="shared" ref="AV82:AV83" si="10">+AP82-AL82</f>
        <v>0</v>
      </c>
      <c r="AW82" s="22" t="s">
        <v>40</v>
      </c>
      <c r="AX82" s="22">
        <v>32223083.59</v>
      </c>
      <c r="AZ82" s="22">
        <v>12878355.779999999</v>
      </c>
      <c r="BB82" s="22">
        <v>45101439.369999997</v>
      </c>
      <c r="BD82" s="22" t="s">
        <v>39</v>
      </c>
      <c r="BE82" s="22">
        <v>3941145.75</v>
      </c>
      <c r="BG82" s="22">
        <v>4948896.67</v>
      </c>
      <c r="BI82" s="22">
        <v>8890042.4199999999</v>
      </c>
    </row>
    <row r="83" spans="1:62" ht="22.5" x14ac:dyDescent="0.2">
      <c r="A83" s="23" t="s">
        <v>16</v>
      </c>
      <c r="B83" s="25">
        <v>0</v>
      </c>
      <c r="D83" s="25">
        <v>50806242.399999999</v>
      </c>
      <c r="F83" s="25">
        <v>50806242.399999999</v>
      </c>
      <c r="G83" s="22"/>
      <c r="H83" s="20">
        <f>+F83-AD83</f>
        <v>0</v>
      </c>
      <c r="I83" s="23" t="s">
        <v>16</v>
      </c>
      <c r="J83" s="23">
        <v>0</v>
      </c>
      <c r="K83" s="23"/>
      <c r="L83" s="23">
        <v>17219140.59</v>
      </c>
      <c r="M83" s="23"/>
      <c r="N83" s="23">
        <v>17219140.59</v>
      </c>
      <c r="O83" s="23"/>
      <c r="Q83" s="32" t="s">
        <v>16</v>
      </c>
      <c r="R83" s="22">
        <v>17219140.59</v>
      </c>
      <c r="T83" s="22">
        <v>16242776.99</v>
      </c>
      <c r="V83" s="22">
        <v>33461917.579999998</v>
      </c>
      <c r="X83" s="20">
        <f>+R83-N83</f>
        <v>0</v>
      </c>
      <c r="Y83" s="6" t="s">
        <v>16</v>
      </c>
      <c r="Z83" s="22">
        <v>33461917.579999998</v>
      </c>
      <c r="AA83" s="5"/>
      <c r="AB83" s="22">
        <v>17344324.82</v>
      </c>
      <c r="AC83" s="5"/>
      <c r="AD83" s="22">
        <v>50806242.399999999</v>
      </c>
      <c r="AE83" s="5"/>
      <c r="AF83" s="20">
        <f>+Z83-V83</f>
        <v>0</v>
      </c>
      <c r="AG83" s="4" t="s">
        <v>130</v>
      </c>
      <c r="AH83" s="5">
        <v>50806242.399999999</v>
      </c>
      <c r="AJ83" s="5">
        <v>17259465.649999999</v>
      </c>
      <c r="AL83" s="5">
        <v>68065708.049999997</v>
      </c>
      <c r="AN83" s="20">
        <f>+AH83-AD83</f>
        <v>0</v>
      </c>
      <c r="AO83" s="4" t="s">
        <v>16</v>
      </c>
      <c r="AP83" s="5">
        <v>68065708.049999997</v>
      </c>
      <c r="AR83" s="5">
        <v>17167255.98</v>
      </c>
      <c r="AT83" s="5">
        <v>85232964.030000001</v>
      </c>
      <c r="AV83" s="20">
        <f t="shared" si="10"/>
        <v>0</v>
      </c>
      <c r="AW83" s="22" t="s">
        <v>154</v>
      </c>
      <c r="AX83" s="22">
        <v>10743583.6</v>
      </c>
      <c r="AZ83" s="22">
        <v>2362837.5</v>
      </c>
      <c r="BB83" s="22">
        <v>13106421.1</v>
      </c>
      <c r="BD83" s="22" t="s">
        <v>40</v>
      </c>
      <c r="BE83" s="22">
        <v>45101439.369999997</v>
      </c>
      <c r="BG83" s="22">
        <v>19087092.23</v>
      </c>
      <c r="BI83" s="22">
        <v>64188531.600000001</v>
      </c>
    </row>
    <row r="84" spans="1:62" ht="22.5" x14ac:dyDescent="0.2">
      <c r="A84" s="23" t="s">
        <v>17</v>
      </c>
      <c r="B84" s="25">
        <v>0</v>
      </c>
      <c r="D84" s="25">
        <v>2423361.09</v>
      </c>
      <c r="F84" s="25">
        <v>2423361.09</v>
      </c>
      <c r="G84" s="22"/>
      <c r="H84" s="20">
        <f t="shared" ref="H84:H114" si="11">+F84-AD84</f>
        <v>0</v>
      </c>
      <c r="I84" s="23" t="s">
        <v>131</v>
      </c>
      <c r="J84" s="23">
        <v>0</v>
      </c>
      <c r="K84" s="23"/>
      <c r="L84" s="23">
        <v>708622.1</v>
      </c>
      <c r="M84" s="23"/>
      <c r="N84" s="23">
        <v>708622.1</v>
      </c>
      <c r="O84" s="23"/>
      <c r="Q84" s="32" t="s">
        <v>131</v>
      </c>
      <c r="R84" s="22">
        <v>708622.1</v>
      </c>
      <c r="T84" s="22">
        <v>880170.81</v>
      </c>
      <c r="V84" s="22">
        <v>1588792.91</v>
      </c>
      <c r="X84" s="20">
        <f t="shared" ref="X84:X142" si="12">+R84-N84</f>
        <v>0</v>
      </c>
      <c r="Y84" s="6" t="s">
        <v>131</v>
      </c>
      <c r="Z84" s="22">
        <v>1588792.91</v>
      </c>
      <c r="AA84" s="5"/>
      <c r="AB84" s="22">
        <v>834568.18</v>
      </c>
      <c r="AC84" s="5"/>
      <c r="AD84" s="22">
        <v>2423361.09</v>
      </c>
      <c r="AE84" s="5"/>
      <c r="AF84" s="20">
        <f t="shared" ref="AF84:AF142" si="13">+Z84-V84</f>
        <v>0</v>
      </c>
      <c r="AG84" s="4" t="s">
        <v>17</v>
      </c>
      <c r="AH84" s="5">
        <v>2423361.09</v>
      </c>
      <c r="AJ84" s="5">
        <v>793558.62</v>
      </c>
      <c r="AL84" s="5">
        <v>3216919.71</v>
      </c>
      <c r="AN84" s="20">
        <f t="shared" ref="AN84:AN142" si="14">+AH84-AD84</f>
        <v>0</v>
      </c>
      <c r="AO84" s="4" t="s">
        <v>131</v>
      </c>
      <c r="AP84" s="5">
        <v>3216919.71</v>
      </c>
      <c r="AR84" s="5">
        <v>736602.14</v>
      </c>
      <c r="AT84" s="5">
        <v>3953521.85</v>
      </c>
      <c r="AV84" s="20">
        <f t="shared" ref="AV84:AV107" si="15">+AP84-AL84</f>
        <v>0</v>
      </c>
      <c r="AW84" s="22" t="s">
        <v>41</v>
      </c>
      <c r="AX84" s="22">
        <v>3168730.41</v>
      </c>
      <c r="AZ84" s="22">
        <v>1348886.97</v>
      </c>
      <c r="BB84" s="22">
        <v>4517617.38</v>
      </c>
      <c r="BD84" s="22" t="s">
        <v>154</v>
      </c>
      <c r="BE84" s="22">
        <v>13106421.1</v>
      </c>
      <c r="BG84" s="22">
        <v>4531500.1399999997</v>
      </c>
      <c r="BI84" s="22">
        <v>17637921.239999998</v>
      </c>
    </row>
    <row r="85" spans="1:62" x14ac:dyDescent="0.2">
      <c r="A85" s="23" t="s">
        <v>18</v>
      </c>
      <c r="B85" s="25">
        <v>0</v>
      </c>
      <c r="D85" s="25">
        <v>13535171.85</v>
      </c>
      <c r="F85" s="25">
        <v>13535171.85</v>
      </c>
      <c r="G85" s="22"/>
      <c r="H85" s="20">
        <f t="shared" si="11"/>
        <v>0</v>
      </c>
      <c r="I85" s="23" t="s">
        <v>132</v>
      </c>
      <c r="J85" s="23">
        <v>0</v>
      </c>
      <c r="K85" s="23"/>
      <c r="L85" s="23">
        <v>4798720.07</v>
      </c>
      <c r="M85" s="23"/>
      <c r="N85" s="23">
        <v>4798720.07</v>
      </c>
      <c r="O85" s="23"/>
      <c r="Q85" s="32" t="s">
        <v>133</v>
      </c>
      <c r="R85" s="22">
        <v>4798720.07</v>
      </c>
      <c r="T85" s="22">
        <v>4363089.5</v>
      </c>
      <c r="V85" s="22">
        <v>9161809.5700000003</v>
      </c>
      <c r="X85" s="20">
        <f t="shared" si="12"/>
        <v>0</v>
      </c>
      <c r="Y85" s="6" t="s">
        <v>133</v>
      </c>
      <c r="Z85" s="22">
        <v>9161809.5700000003</v>
      </c>
      <c r="AA85" s="5"/>
      <c r="AB85" s="22">
        <v>4373362.28</v>
      </c>
      <c r="AC85" s="5"/>
      <c r="AD85" s="22">
        <v>13535171.85</v>
      </c>
      <c r="AE85" s="5"/>
      <c r="AF85" s="20">
        <f t="shared" si="13"/>
        <v>0</v>
      </c>
      <c r="AG85" s="4" t="s">
        <v>18</v>
      </c>
      <c r="AH85" s="5">
        <v>13535171.85</v>
      </c>
      <c r="AJ85" s="5">
        <v>4698376.41</v>
      </c>
      <c r="AL85" s="5">
        <v>18233548.260000002</v>
      </c>
      <c r="AN85" s="20">
        <f t="shared" si="14"/>
        <v>0</v>
      </c>
      <c r="AO85" s="4" t="s">
        <v>132</v>
      </c>
      <c r="AP85" s="5">
        <v>18233548.260000002</v>
      </c>
      <c r="AR85" s="5">
        <v>3770045.67</v>
      </c>
      <c r="AT85" s="5">
        <v>22003593.93</v>
      </c>
      <c r="AV85" s="20">
        <f t="shared" si="15"/>
        <v>0</v>
      </c>
      <c r="AW85" s="22" t="s">
        <v>42</v>
      </c>
      <c r="AX85" s="22">
        <v>395868.45</v>
      </c>
      <c r="AZ85" s="22">
        <v>244980.85</v>
      </c>
      <c r="BB85" s="22">
        <v>640849.30000000005</v>
      </c>
      <c r="BD85" s="22" t="s">
        <v>41</v>
      </c>
      <c r="BE85" s="22">
        <v>4517617.38</v>
      </c>
      <c r="BG85" s="22">
        <v>1317266.97</v>
      </c>
      <c r="BI85" s="22">
        <v>5834884.3499999996</v>
      </c>
    </row>
    <row r="86" spans="1:62" x14ac:dyDescent="0.2">
      <c r="A86" s="23" t="s">
        <v>19</v>
      </c>
      <c r="B86" s="25">
        <v>0</v>
      </c>
      <c r="D86" s="25">
        <v>10409203.369999999</v>
      </c>
      <c r="F86" s="25">
        <v>10409203.369999999</v>
      </c>
      <c r="G86" s="22"/>
      <c r="H86" s="20">
        <f t="shared" si="11"/>
        <v>0</v>
      </c>
      <c r="I86" s="24" t="s">
        <v>19</v>
      </c>
      <c r="J86" s="24">
        <v>0</v>
      </c>
      <c r="K86" s="24"/>
      <c r="L86" s="24">
        <v>2986517.09</v>
      </c>
      <c r="M86" s="24"/>
      <c r="N86" s="24">
        <v>2986517.09</v>
      </c>
      <c r="O86" s="24"/>
      <c r="Q86" s="32" t="s">
        <v>19</v>
      </c>
      <c r="R86" s="22">
        <v>2986517.09</v>
      </c>
      <c r="T86" s="22">
        <v>4579972.92</v>
      </c>
      <c r="V86" s="22">
        <v>7566490.0099999998</v>
      </c>
      <c r="X86" s="20">
        <f t="shared" si="12"/>
        <v>0</v>
      </c>
      <c r="Y86" s="6" t="s">
        <v>19</v>
      </c>
      <c r="Z86" s="22">
        <v>7566490.0099999998</v>
      </c>
      <c r="AA86" s="5"/>
      <c r="AB86" s="22">
        <v>2842713.36</v>
      </c>
      <c r="AC86" s="5"/>
      <c r="AD86" s="22">
        <v>10409203.369999999</v>
      </c>
      <c r="AE86" s="5"/>
      <c r="AF86" s="20">
        <f t="shared" si="13"/>
        <v>0</v>
      </c>
      <c r="AG86" s="6" t="s">
        <v>19</v>
      </c>
      <c r="AH86" s="5">
        <v>10409203.369999999</v>
      </c>
      <c r="AJ86" s="5">
        <v>4945772.13</v>
      </c>
      <c r="AL86" s="5">
        <v>15354975.5</v>
      </c>
      <c r="AN86" s="20">
        <f t="shared" si="14"/>
        <v>0</v>
      </c>
      <c r="AO86" s="6" t="s">
        <v>19</v>
      </c>
      <c r="AP86" s="5">
        <v>15354975.5</v>
      </c>
      <c r="AR86" s="5">
        <v>3376608.78</v>
      </c>
      <c r="AT86" s="5">
        <v>18731584.280000001</v>
      </c>
      <c r="AV86" s="20">
        <f t="shared" si="15"/>
        <v>0</v>
      </c>
      <c r="AW86" s="22" t="s">
        <v>156</v>
      </c>
      <c r="AX86" s="22">
        <v>7553037.2199999997</v>
      </c>
      <c r="AZ86" s="22">
        <v>0</v>
      </c>
      <c r="BB86" s="22">
        <v>7553037.2199999997</v>
      </c>
      <c r="BD86" s="22" t="s">
        <v>42</v>
      </c>
      <c r="BE86" s="22">
        <v>640849.30000000005</v>
      </c>
      <c r="BG86" s="22">
        <v>309234.98</v>
      </c>
      <c r="BI86" s="22">
        <v>950084.28</v>
      </c>
    </row>
    <row r="87" spans="1:62" ht="22.5" x14ac:dyDescent="0.2">
      <c r="A87" s="23" t="s">
        <v>20</v>
      </c>
      <c r="B87" s="25">
        <v>0</v>
      </c>
      <c r="D87" s="25">
        <v>17334166.5</v>
      </c>
      <c r="F87" s="25">
        <v>17334166.5</v>
      </c>
      <c r="G87" s="22"/>
      <c r="H87" s="20">
        <f t="shared" si="11"/>
        <v>0</v>
      </c>
      <c r="I87" s="23" t="s">
        <v>20</v>
      </c>
      <c r="J87" s="23">
        <v>0</v>
      </c>
      <c r="K87" s="23"/>
      <c r="L87" s="23">
        <v>5597496.4199999999</v>
      </c>
      <c r="M87" s="23"/>
      <c r="N87" s="23">
        <v>5597496.4199999999</v>
      </c>
      <c r="O87" s="23"/>
      <c r="Q87" s="32" t="s">
        <v>20</v>
      </c>
      <c r="R87" s="22">
        <v>5597496.4199999999</v>
      </c>
      <c r="T87" s="22">
        <v>5913575.3600000003</v>
      </c>
      <c r="V87" s="22">
        <v>11511071.779999999</v>
      </c>
      <c r="X87" s="20">
        <f t="shared" si="12"/>
        <v>0</v>
      </c>
      <c r="Y87" s="4" t="s">
        <v>20</v>
      </c>
      <c r="Z87" s="5">
        <v>11511071.779999999</v>
      </c>
      <c r="AB87" s="5">
        <v>5823094.7199999997</v>
      </c>
      <c r="AD87" s="5">
        <v>17334166.5</v>
      </c>
      <c r="AF87" s="20">
        <f t="shared" si="13"/>
        <v>0</v>
      </c>
      <c r="AG87" s="4" t="s">
        <v>20</v>
      </c>
      <c r="AH87" s="5">
        <v>17334166.5</v>
      </c>
      <c r="AJ87" s="5">
        <v>6844759.75</v>
      </c>
      <c r="AL87" s="5">
        <v>24178926.25</v>
      </c>
      <c r="AN87" s="20">
        <f t="shared" si="14"/>
        <v>0</v>
      </c>
      <c r="AO87" s="4" t="s">
        <v>20</v>
      </c>
      <c r="AP87" s="5">
        <v>24178926.25</v>
      </c>
      <c r="AR87" s="5">
        <v>7933666.5800000001</v>
      </c>
      <c r="AT87" s="5">
        <v>32112592.829999998</v>
      </c>
      <c r="AV87" s="20">
        <f t="shared" si="15"/>
        <v>0</v>
      </c>
      <c r="AW87" s="22" t="s">
        <v>157</v>
      </c>
      <c r="AY87" s="22">
        <v>7553037.2199999997</v>
      </c>
      <c r="BA87" s="22">
        <v>0</v>
      </c>
      <c r="BC87" s="22">
        <v>7553037.2199999997</v>
      </c>
      <c r="BD87" s="22" t="s">
        <v>43</v>
      </c>
      <c r="BE87" s="22">
        <v>0</v>
      </c>
      <c r="BG87" s="22">
        <v>3286968.01</v>
      </c>
      <c r="BI87" s="22">
        <v>3286968.01</v>
      </c>
    </row>
    <row r="88" spans="1:62" x14ac:dyDescent="0.2">
      <c r="A88" s="23" t="s">
        <v>21</v>
      </c>
      <c r="B88" s="25">
        <v>0</v>
      </c>
      <c r="D88" s="25">
        <v>1699236.66</v>
      </c>
      <c r="F88" s="25">
        <v>1699236.66</v>
      </c>
      <c r="G88" s="22"/>
      <c r="H88" s="20">
        <f t="shared" si="11"/>
        <v>0</v>
      </c>
      <c r="I88" s="23" t="s">
        <v>134</v>
      </c>
      <c r="J88" s="23">
        <v>0</v>
      </c>
      <c r="K88" s="23"/>
      <c r="L88" s="23">
        <v>556716.57999999996</v>
      </c>
      <c r="M88" s="23"/>
      <c r="N88" s="23">
        <v>556716.57999999996</v>
      </c>
      <c r="O88" s="23"/>
      <c r="Q88" s="32" t="s">
        <v>21</v>
      </c>
      <c r="R88" s="22">
        <v>556716.57999999996</v>
      </c>
      <c r="T88" s="22">
        <v>586626.07999999996</v>
      </c>
      <c r="V88" s="22">
        <v>1143342.6599999999</v>
      </c>
      <c r="X88" s="20">
        <f t="shared" si="12"/>
        <v>0</v>
      </c>
      <c r="Y88" s="4" t="s">
        <v>21</v>
      </c>
      <c r="Z88" s="5">
        <v>1143342.6599999999</v>
      </c>
      <c r="AB88" s="5">
        <v>555894</v>
      </c>
      <c r="AD88" s="5">
        <v>1699236.66</v>
      </c>
      <c r="AF88" s="20">
        <f t="shared" si="13"/>
        <v>0</v>
      </c>
      <c r="AG88" s="4" t="s">
        <v>135</v>
      </c>
      <c r="AH88" s="5">
        <v>1699236.66</v>
      </c>
      <c r="AJ88" s="5">
        <v>543566.80000000005</v>
      </c>
      <c r="AL88" s="5">
        <v>2242803.46</v>
      </c>
      <c r="AN88" s="20">
        <f t="shared" si="14"/>
        <v>0</v>
      </c>
      <c r="AO88" s="4" t="s">
        <v>134</v>
      </c>
      <c r="AP88" s="5">
        <v>2242803.46</v>
      </c>
      <c r="AR88" s="5">
        <v>529830.24</v>
      </c>
      <c r="AT88" s="5">
        <v>2772633.7</v>
      </c>
      <c r="AV88" s="20">
        <f t="shared" si="15"/>
        <v>0</v>
      </c>
      <c r="AW88" s="22" t="s">
        <v>158</v>
      </c>
      <c r="AX88" s="22">
        <v>5732726.1600000001</v>
      </c>
      <c r="AZ88" s="22">
        <v>0</v>
      </c>
      <c r="BB88" s="22">
        <v>5732726.1600000001</v>
      </c>
      <c r="BD88" s="22" t="s">
        <v>207</v>
      </c>
      <c r="BE88" s="22">
        <v>0</v>
      </c>
      <c r="BG88" s="22">
        <v>266975293.37</v>
      </c>
      <c r="BI88" s="22">
        <v>266975293.37</v>
      </c>
    </row>
    <row r="89" spans="1:62" ht="22.5" x14ac:dyDescent="0.2">
      <c r="A89" s="23" t="s">
        <v>22</v>
      </c>
      <c r="B89" s="25">
        <v>0</v>
      </c>
      <c r="D89" s="25">
        <v>1298702.69</v>
      </c>
      <c r="F89" s="25">
        <v>1298702.69</v>
      </c>
      <c r="G89" s="22"/>
      <c r="H89" s="20">
        <f t="shared" si="11"/>
        <v>0</v>
      </c>
      <c r="I89" s="23" t="s">
        <v>136</v>
      </c>
      <c r="J89" s="23">
        <v>0</v>
      </c>
      <c r="K89" s="23"/>
      <c r="L89" s="23">
        <v>241460.33</v>
      </c>
      <c r="M89" s="23"/>
      <c r="N89" s="23">
        <v>241460.33</v>
      </c>
      <c r="O89" s="23"/>
      <c r="Q89" s="32" t="s">
        <v>22</v>
      </c>
      <c r="R89" s="22">
        <v>241460.33</v>
      </c>
      <c r="T89" s="22">
        <v>498157.73</v>
      </c>
      <c r="V89" s="22">
        <v>739618.06</v>
      </c>
      <c r="X89" s="20">
        <f t="shared" si="12"/>
        <v>0</v>
      </c>
      <c r="Y89" s="4" t="s">
        <v>22</v>
      </c>
      <c r="Z89" s="5">
        <v>739618.06</v>
      </c>
      <c r="AB89" s="5">
        <v>559084.63</v>
      </c>
      <c r="AD89" s="5">
        <v>1298702.69</v>
      </c>
      <c r="AF89" s="20">
        <f t="shared" si="13"/>
        <v>0</v>
      </c>
      <c r="AG89" s="4" t="s">
        <v>22</v>
      </c>
      <c r="AH89" s="5">
        <v>1298702.69</v>
      </c>
      <c r="AJ89" s="5">
        <v>490738.94</v>
      </c>
      <c r="AL89" s="5">
        <v>1789441.63</v>
      </c>
      <c r="AN89" s="20">
        <f t="shared" si="14"/>
        <v>0</v>
      </c>
      <c r="AO89" s="4" t="s">
        <v>136</v>
      </c>
      <c r="AP89" s="5">
        <v>1789441.63</v>
      </c>
      <c r="AR89" s="5">
        <v>434900.89</v>
      </c>
      <c r="AT89" s="5">
        <v>2224342.52</v>
      </c>
      <c r="AV89" s="20">
        <f t="shared" si="15"/>
        <v>0</v>
      </c>
      <c r="AW89" s="22" t="s">
        <v>160</v>
      </c>
      <c r="AY89" s="22">
        <v>5732726.1600000001</v>
      </c>
      <c r="BA89" s="22">
        <v>0</v>
      </c>
      <c r="BC89" s="22">
        <v>5732726.1600000001</v>
      </c>
      <c r="BD89" s="22" t="s">
        <v>156</v>
      </c>
      <c r="BE89" s="22">
        <v>7553037.2199999997</v>
      </c>
      <c r="BG89" s="22">
        <v>0</v>
      </c>
      <c r="BI89" s="22">
        <v>7553037.2199999997</v>
      </c>
    </row>
    <row r="90" spans="1:62" x14ac:dyDescent="0.2">
      <c r="A90" s="23" t="s">
        <v>23</v>
      </c>
      <c r="B90" s="25">
        <v>0</v>
      </c>
      <c r="D90" s="25">
        <v>465645.09</v>
      </c>
      <c r="F90" s="25">
        <v>465645.09</v>
      </c>
      <c r="G90" s="22"/>
      <c r="H90" s="20">
        <f t="shared" si="11"/>
        <v>0</v>
      </c>
      <c r="I90" s="24" t="s">
        <v>23</v>
      </c>
      <c r="J90" s="24">
        <v>0</v>
      </c>
      <c r="K90" s="24"/>
      <c r="L90" s="24">
        <v>77617.59</v>
      </c>
      <c r="M90" s="24"/>
      <c r="N90" s="24">
        <v>77617.59</v>
      </c>
      <c r="O90" s="24"/>
      <c r="Q90" s="32" t="s">
        <v>137</v>
      </c>
      <c r="R90" s="22">
        <v>77617.59</v>
      </c>
      <c r="T90" s="22">
        <v>133644.76</v>
      </c>
      <c r="V90" s="22">
        <v>211262.35</v>
      </c>
      <c r="X90" s="20">
        <f t="shared" si="12"/>
        <v>0</v>
      </c>
      <c r="Y90" s="6" t="s">
        <v>137</v>
      </c>
      <c r="Z90" s="5">
        <v>211262.35</v>
      </c>
      <c r="AB90" s="5">
        <v>254382.74</v>
      </c>
      <c r="AD90" s="5">
        <v>465645.09</v>
      </c>
      <c r="AF90" s="20">
        <f t="shared" si="13"/>
        <v>0</v>
      </c>
      <c r="AG90" s="6" t="s">
        <v>23</v>
      </c>
      <c r="AH90" s="5">
        <v>465645.09</v>
      </c>
      <c r="AJ90" s="5">
        <v>241956.59</v>
      </c>
      <c r="AL90" s="5">
        <v>707601.68</v>
      </c>
      <c r="AN90" s="20">
        <f t="shared" si="14"/>
        <v>0</v>
      </c>
      <c r="AO90" s="6" t="s">
        <v>23</v>
      </c>
      <c r="AP90" s="5">
        <v>707601.68</v>
      </c>
      <c r="AR90" s="5">
        <v>228929.85</v>
      </c>
      <c r="AT90" s="5">
        <v>936531.53</v>
      </c>
      <c r="AV90" s="20">
        <f t="shared" si="15"/>
        <v>0</v>
      </c>
      <c r="AW90" s="22" t="s">
        <v>161</v>
      </c>
      <c r="AX90" s="22">
        <v>619425</v>
      </c>
      <c r="AZ90" s="22">
        <v>0</v>
      </c>
      <c r="BB90" s="22">
        <v>619425</v>
      </c>
      <c r="BD90" s="22" t="s">
        <v>157</v>
      </c>
      <c r="BF90" s="22">
        <v>7553037.2199999997</v>
      </c>
      <c r="BH90" s="22">
        <v>0</v>
      </c>
      <c r="BJ90" s="22">
        <v>7553037.2199999997</v>
      </c>
    </row>
    <row r="91" spans="1:62" ht="22.5" x14ac:dyDescent="0.2">
      <c r="A91" s="23" t="s">
        <v>24</v>
      </c>
      <c r="B91" s="25">
        <v>0</v>
      </c>
      <c r="D91" s="25">
        <v>1360663.82</v>
      </c>
      <c r="F91" s="25">
        <v>1360663.82</v>
      </c>
      <c r="H91" s="20">
        <f t="shared" si="11"/>
        <v>0</v>
      </c>
      <c r="I91" s="23" t="s">
        <v>138</v>
      </c>
      <c r="J91" s="23">
        <v>0</v>
      </c>
      <c r="K91" s="23"/>
      <c r="L91" s="23">
        <v>77425.14</v>
      </c>
      <c r="M91" s="23"/>
      <c r="N91" s="23">
        <v>77425.14</v>
      </c>
      <c r="O91" s="23"/>
      <c r="Q91" s="32" t="s">
        <v>24</v>
      </c>
      <c r="R91" s="22">
        <v>77425.14</v>
      </c>
      <c r="T91" s="22">
        <v>502421.09</v>
      </c>
      <c r="V91" s="22">
        <v>579846.23</v>
      </c>
      <c r="X91" s="20">
        <f t="shared" si="12"/>
        <v>0</v>
      </c>
      <c r="Y91" s="4" t="s">
        <v>24</v>
      </c>
      <c r="Z91" s="5">
        <v>579846.23</v>
      </c>
      <c r="AB91" s="5">
        <v>780817.59</v>
      </c>
      <c r="AD91" s="5">
        <v>1360663.82</v>
      </c>
      <c r="AF91" s="20">
        <f t="shared" si="13"/>
        <v>0</v>
      </c>
      <c r="AG91" s="4" t="s">
        <v>139</v>
      </c>
      <c r="AH91" s="5">
        <v>1360663.82</v>
      </c>
      <c r="AJ91" s="5">
        <v>703938.4</v>
      </c>
      <c r="AL91" s="5">
        <v>2064602.22</v>
      </c>
      <c r="AN91" s="20">
        <f t="shared" si="14"/>
        <v>0</v>
      </c>
      <c r="AO91" s="4" t="s">
        <v>138</v>
      </c>
      <c r="AP91" s="5">
        <v>2064602.22</v>
      </c>
      <c r="AR91" s="5">
        <v>457377.39</v>
      </c>
      <c r="AT91" s="5">
        <v>2521979.61</v>
      </c>
      <c r="AV91" s="20">
        <f t="shared" si="15"/>
        <v>0</v>
      </c>
      <c r="AW91" s="22" t="s">
        <v>162</v>
      </c>
      <c r="AY91" s="22">
        <v>619425</v>
      </c>
      <c r="BA91" s="22">
        <v>0</v>
      </c>
      <c r="BC91" s="22">
        <v>619425</v>
      </c>
      <c r="BD91" s="22" t="s">
        <v>158</v>
      </c>
      <c r="BE91" s="22">
        <v>5732726.1600000001</v>
      </c>
      <c r="BG91" s="22">
        <v>0</v>
      </c>
      <c r="BI91" s="22">
        <v>5732726.1600000001</v>
      </c>
    </row>
    <row r="92" spans="1:62" ht="22.5" x14ac:dyDescent="0.2">
      <c r="A92" s="23" t="s">
        <v>25</v>
      </c>
      <c r="B92" s="25">
        <v>0</v>
      </c>
      <c r="D92" s="25">
        <v>264932.59999999998</v>
      </c>
      <c r="F92" s="25">
        <v>264932.59999999998</v>
      </c>
      <c r="G92" s="22"/>
      <c r="H92" s="20">
        <f t="shared" si="11"/>
        <v>0</v>
      </c>
      <c r="I92" s="23" t="s">
        <v>25</v>
      </c>
      <c r="J92" s="23">
        <v>0</v>
      </c>
      <c r="K92" s="23"/>
      <c r="L92" s="23">
        <v>888.01</v>
      </c>
      <c r="M92" s="23"/>
      <c r="N92" s="23">
        <v>888.01</v>
      </c>
      <c r="O92" s="23"/>
      <c r="Q92" s="32" t="s">
        <v>140</v>
      </c>
      <c r="R92" s="22">
        <v>888.01</v>
      </c>
      <c r="T92" s="22">
        <v>24490.83</v>
      </c>
      <c r="V92" s="22">
        <v>25378.84</v>
      </c>
      <c r="X92" s="20">
        <f t="shared" si="12"/>
        <v>0</v>
      </c>
      <c r="Y92" s="4" t="s">
        <v>140</v>
      </c>
      <c r="Z92" s="5">
        <v>25378.84</v>
      </c>
      <c r="AB92" s="5">
        <v>239553.76</v>
      </c>
      <c r="AD92" s="5">
        <v>264932.59999999998</v>
      </c>
      <c r="AF92" s="20">
        <f t="shared" si="13"/>
        <v>0</v>
      </c>
      <c r="AG92" s="4" t="s">
        <v>25</v>
      </c>
      <c r="AH92" s="5">
        <v>264932.59999999998</v>
      </c>
      <c r="AJ92" s="5">
        <v>106787.97</v>
      </c>
      <c r="AL92" s="5">
        <v>371720.57</v>
      </c>
      <c r="AN92" s="20">
        <f t="shared" si="14"/>
        <v>0</v>
      </c>
      <c r="AO92" s="4" t="s">
        <v>25</v>
      </c>
      <c r="AP92" s="5">
        <v>371720.57</v>
      </c>
      <c r="AR92" s="5">
        <v>134045.45000000001</v>
      </c>
      <c r="AT92" s="5">
        <v>505766.02</v>
      </c>
      <c r="AV92" s="20">
        <f t="shared" si="15"/>
        <v>0</v>
      </c>
      <c r="AW92" s="22" t="s">
        <v>163</v>
      </c>
      <c r="AX92" s="22">
        <v>654524259.76999998</v>
      </c>
      <c r="AZ92" s="22">
        <v>0</v>
      </c>
      <c r="BB92" s="22">
        <v>654524259.76999998</v>
      </c>
      <c r="BD92" s="22" t="s">
        <v>160</v>
      </c>
      <c r="BF92" s="22">
        <v>5732726.1600000001</v>
      </c>
      <c r="BH92" s="22">
        <v>0</v>
      </c>
      <c r="BJ92" s="22">
        <v>5732726.1600000001</v>
      </c>
    </row>
    <row r="93" spans="1:62" x14ac:dyDescent="0.2">
      <c r="A93" s="23" t="s">
        <v>26</v>
      </c>
      <c r="B93" s="25">
        <v>0</v>
      </c>
      <c r="D93" s="25">
        <v>22052222.600000001</v>
      </c>
      <c r="F93" s="25">
        <v>22052222.600000001</v>
      </c>
      <c r="G93" s="22"/>
      <c r="H93" s="20">
        <f t="shared" si="11"/>
        <v>0</v>
      </c>
      <c r="I93" s="23" t="s">
        <v>141</v>
      </c>
      <c r="J93" s="23">
        <v>0</v>
      </c>
      <c r="K93" s="23"/>
      <c r="L93" s="23">
        <v>8519221.0700000003</v>
      </c>
      <c r="M93" s="23"/>
      <c r="N93" s="23">
        <v>8519221.0700000003</v>
      </c>
      <c r="O93" s="23"/>
      <c r="Q93" s="32" t="s">
        <v>26</v>
      </c>
      <c r="R93" s="22">
        <v>8519221.0700000003</v>
      </c>
      <c r="T93" s="22">
        <v>6113817.6299999999</v>
      </c>
      <c r="V93" s="22">
        <v>14633038.699999999</v>
      </c>
      <c r="X93" s="20">
        <f t="shared" si="12"/>
        <v>0</v>
      </c>
      <c r="Y93" s="4" t="s">
        <v>26</v>
      </c>
      <c r="Z93" s="5">
        <v>14633038.699999999</v>
      </c>
      <c r="AB93" s="5">
        <v>7419183.9000000004</v>
      </c>
      <c r="AD93" s="5">
        <v>22052222.600000001</v>
      </c>
      <c r="AF93" s="20">
        <f t="shared" si="13"/>
        <v>0</v>
      </c>
      <c r="AG93" s="4" t="s">
        <v>141</v>
      </c>
      <c r="AH93" s="5">
        <v>22052222.600000001</v>
      </c>
      <c r="AJ93" s="5">
        <v>4783376.9000000004</v>
      </c>
      <c r="AL93" s="5">
        <v>26835599.5</v>
      </c>
      <c r="AN93" s="20">
        <f t="shared" si="14"/>
        <v>0</v>
      </c>
      <c r="AO93" s="4" t="s">
        <v>141</v>
      </c>
      <c r="AP93" s="5">
        <v>26835599.5</v>
      </c>
      <c r="AR93" s="5">
        <v>9188851.5299999993</v>
      </c>
      <c r="AT93" s="5">
        <v>36024451.030000001</v>
      </c>
      <c r="AV93" s="20">
        <f t="shared" si="15"/>
        <v>0</v>
      </c>
      <c r="AW93" s="22" t="s">
        <v>164</v>
      </c>
      <c r="AY93" s="22">
        <v>654524259.76999998</v>
      </c>
      <c r="BA93" s="22">
        <v>0</v>
      </c>
      <c r="BC93" s="22">
        <v>654524259.76999998</v>
      </c>
      <c r="BD93" s="22" t="s">
        <v>161</v>
      </c>
      <c r="BE93" s="22">
        <v>619425</v>
      </c>
      <c r="BG93" s="22">
        <v>0</v>
      </c>
      <c r="BI93" s="22">
        <v>619425</v>
      </c>
    </row>
    <row r="94" spans="1:62" x14ac:dyDescent="0.2">
      <c r="A94" s="23"/>
      <c r="B94" s="25"/>
      <c r="D94" s="25"/>
      <c r="F94" s="25"/>
      <c r="G94" s="22"/>
      <c r="H94" s="20">
        <f t="shared" si="11"/>
        <v>0</v>
      </c>
      <c r="I94" s="23"/>
      <c r="J94" s="23"/>
      <c r="K94" s="23"/>
      <c r="L94" s="23"/>
      <c r="M94" s="23"/>
      <c r="N94" s="23"/>
      <c r="O94" s="23"/>
      <c r="Q94" s="32"/>
      <c r="X94" s="20">
        <f t="shared" si="12"/>
        <v>0</v>
      </c>
      <c r="Y94" s="4"/>
      <c r="Z94" s="5"/>
      <c r="AB94" s="5"/>
      <c r="AD94" s="5"/>
      <c r="AF94" s="20">
        <f t="shared" si="13"/>
        <v>0</v>
      </c>
      <c r="AG94" s="4"/>
      <c r="AH94" s="5"/>
      <c r="AJ94" s="5"/>
      <c r="AL94" s="5"/>
      <c r="AN94" s="20">
        <f t="shared" si="14"/>
        <v>0</v>
      </c>
      <c r="AO94" s="4"/>
      <c r="AP94" s="5"/>
      <c r="AR94" s="5"/>
      <c r="AT94" s="5"/>
      <c r="AV94" s="20">
        <f t="shared" si="15"/>
        <v>0</v>
      </c>
      <c r="AW94" s="22" t="s">
        <v>165</v>
      </c>
      <c r="AX94" s="22">
        <v>450000</v>
      </c>
      <c r="AZ94" s="22">
        <v>0</v>
      </c>
      <c r="BB94" s="22">
        <v>450000</v>
      </c>
      <c r="BD94" s="22" t="s">
        <v>162</v>
      </c>
      <c r="BF94" s="22">
        <v>619425</v>
      </c>
      <c r="BH94" s="22">
        <v>0</v>
      </c>
      <c r="BJ94" s="22">
        <v>619425</v>
      </c>
    </row>
    <row r="95" spans="1:62" x14ac:dyDescent="0.2">
      <c r="A95" s="23"/>
      <c r="B95" s="25"/>
      <c r="D95" s="25"/>
      <c r="F95" s="25"/>
      <c r="G95" s="22"/>
      <c r="H95" s="20">
        <f t="shared" si="11"/>
        <v>0</v>
      </c>
      <c r="I95" s="23"/>
      <c r="J95" s="23"/>
      <c r="K95" s="23"/>
      <c r="L95" s="23"/>
      <c r="M95" s="23"/>
      <c r="N95" s="23"/>
      <c r="O95" s="23"/>
      <c r="Q95" s="32"/>
      <c r="X95" s="20">
        <f t="shared" si="12"/>
        <v>0</v>
      </c>
      <c r="Y95" s="4"/>
      <c r="Z95" s="5"/>
      <c r="AB95" s="5"/>
      <c r="AD95" s="5"/>
      <c r="AF95" s="20">
        <f t="shared" si="13"/>
        <v>0</v>
      </c>
      <c r="AG95" s="4"/>
      <c r="AH95" s="5"/>
      <c r="AJ95" s="5"/>
      <c r="AL95" s="5"/>
      <c r="AN95" s="20">
        <f t="shared" si="14"/>
        <v>0</v>
      </c>
      <c r="AO95" s="4"/>
      <c r="AP95" s="5"/>
      <c r="AR95" s="5"/>
      <c r="AT95" s="5"/>
      <c r="AV95" s="20">
        <f t="shared" si="15"/>
        <v>0</v>
      </c>
      <c r="AW95" s="22" t="s">
        <v>166</v>
      </c>
      <c r="AY95" s="22">
        <v>450000</v>
      </c>
      <c r="BA95" s="22">
        <v>0</v>
      </c>
      <c r="BC95" s="22">
        <v>450000</v>
      </c>
      <c r="BD95" s="22" t="s">
        <v>163</v>
      </c>
      <c r="BE95" s="22">
        <v>654524259.76999998</v>
      </c>
      <c r="BG95" s="22">
        <v>0</v>
      </c>
      <c r="BI95" s="22">
        <v>654524259.76999998</v>
      </c>
    </row>
    <row r="96" spans="1:62" ht="22.5" x14ac:dyDescent="0.2">
      <c r="A96" s="23" t="s">
        <v>27</v>
      </c>
      <c r="B96" s="25">
        <v>0</v>
      </c>
      <c r="D96" s="25">
        <v>67246.34</v>
      </c>
      <c r="F96" s="25">
        <v>67246.34</v>
      </c>
      <c r="G96" s="22"/>
      <c r="H96" s="20">
        <f t="shared" si="11"/>
        <v>0</v>
      </c>
      <c r="I96" s="23" t="s">
        <v>27</v>
      </c>
      <c r="J96" s="23">
        <v>0</v>
      </c>
      <c r="K96" s="23"/>
      <c r="L96" s="23">
        <v>7860.12</v>
      </c>
      <c r="M96" s="23"/>
      <c r="N96" s="23">
        <v>7860.12</v>
      </c>
      <c r="O96" s="23"/>
      <c r="Q96" s="32" t="s">
        <v>27</v>
      </c>
      <c r="R96" s="22">
        <v>7860.12</v>
      </c>
      <c r="T96" s="22">
        <v>38783.58</v>
      </c>
      <c r="V96" s="22">
        <v>46643.7</v>
      </c>
      <c r="X96" s="20">
        <f t="shared" si="12"/>
        <v>0</v>
      </c>
      <c r="Y96" s="6" t="s">
        <v>27</v>
      </c>
      <c r="Z96" s="5">
        <v>46643.7</v>
      </c>
      <c r="AB96" s="5">
        <v>20602.64</v>
      </c>
      <c r="AD96" s="5">
        <v>67246.34</v>
      </c>
      <c r="AF96" s="20">
        <f t="shared" si="13"/>
        <v>0</v>
      </c>
      <c r="AG96" s="4" t="s">
        <v>142</v>
      </c>
      <c r="AH96" s="5">
        <v>67246.34</v>
      </c>
      <c r="AJ96" s="5">
        <v>49980.92</v>
      </c>
      <c r="AL96" s="5">
        <v>117227.26</v>
      </c>
      <c r="AN96" s="20">
        <f t="shared" si="14"/>
        <v>0</v>
      </c>
      <c r="AO96" s="4" t="s">
        <v>27</v>
      </c>
      <c r="AP96" s="5">
        <v>117227.26</v>
      </c>
      <c r="AR96" s="5">
        <v>44360.02</v>
      </c>
      <c r="AT96" s="5">
        <v>161587.28</v>
      </c>
      <c r="AV96" s="20">
        <f t="shared" si="15"/>
        <v>0</v>
      </c>
      <c r="AW96" s="22" t="s">
        <v>167</v>
      </c>
      <c r="AX96" s="22">
        <v>15659482.789999999</v>
      </c>
      <c r="AZ96" s="22">
        <v>0</v>
      </c>
      <c r="BA96" s="22">
        <v>11700</v>
      </c>
      <c r="BB96" s="22">
        <v>15647782.789999999</v>
      </c>
      <c r="BD96" s="22" t="s">
        <v>164</v>
      </c>
      <c r="BF96" s="22">
        <v>654524259.76999998</v>
      </c>
      <c r="BH96" s="22">
        <v>0</v>
      </c>
      <c r="BJ96" s="22">
        <v>654524259.76999998</v>
      </c>
    </row>
    <row r="97" spans="1:62" x14ac:dyDescent="0.2">
      <c r="A97" s="23" t="s">
        <v>28</v>
      </c>
      <c r="B97" s="25">
        <v>0</v>
      </c>
      <c r="D97" s="25">
        <v>12793310.08</v>
      </c>
      <c r="F97" s="25">
        <v>12793310.08</v>
      </c>
      <c r="G97" s="22"/>
      <c r="H97" s="20">
        <f t="shared" si="11"/>
        <v>0</v>
      </c>
      <c r="I97" s="24" t="s">
        <v>28</v>
      </c>
      <c r="J97" s="24">
        <v>0</v>
      </c>
      <c r="K97" s="24"/>
      <c r="L97" s="24">
        <v>4132713.99</v>
      </c>
      <c r="M97" s="24"/>
      <c r="N97" s="24">
        <v>4132713.99</v>
      </c>
      <c r="O97" s="24"/>
      <c r="Q97" s="32" t="s">
        <v>28</v>
      </c>
      <c r="R97" s="22">
        <v>4132713.99</v>
      </c>
      <c r="T97" s="22">
        <v>4088023.91</v>
      </c>
      <c r="V97" s="22">
        <v>8220737.9000000004</v>
      </c>
      <c r="X97" s="20">
        <f t="shared" si="12"/>
        <v>0</v>
      </c>
      <c r="Y97" s="4" t="s">
        <v>28</v>
      </c>
      <c r="Z97" s="5">
        <v>8220737.9000000004</v>
      </c>
      <c r="AB97" s="5">
        <v>4572572.18</v>
      </c>
      <c r="AD97" s="5">
        <v>12793310.08</v>
      </c>
      <c r="AF97" s="20">
        <f t="shared" si="13"/>
        <v>0</v>
      </c>
      <c r="AG97" s="6" t="s">
        <v>28</v>
      </c>
      <c r="AH97" s="5">
        <v>12793310.08</v>
      </c>
      <c r="AJ97" s="5">
        <v>6468217.4100000001</v>
      </c>
      <c r="AL97" s="5">
        <v>19261527.489999998</v>
      </c>
      <c r="AN97" s="20">
        <f t="shared" si="14"/>
        <v>0</v>
      </c>
      <c r="AO97" s="6" t="s">
        <v>28</v>
      </c>
      <c r="AP97" s="5">
        <v>19261527.489999998</v>
      </c>
      <c r="AR97" s="5">
        <v>4371781.45</v>
      </c>
      <c r="AT97" s="5">
        <v>23633308.940000001</v>
      </c>
      <c r="AV97" s="20">
        <f t="shared" si="15"/>
        <v>0</v>
      </c>
      <c r="AW97" s="22" t="s">
        <v>168</v>
      </c>
      <c r="AY97" s="22">
        <v>15659482.789999999</v>
      </c>
      <c r="AZ97" s="22">
        <v>11700</v>
      </c>
      <c r="BA97" s="22">
        <v>0</v>
      </c>
      <c r="BC97" s="22">
        <v>15647782.789999999</v>
      </c>
      <c r="BD97" s="22" t="s">
        <v>165</v>
      </c>
      <c r="BE97" s="22">
        <v>450000</v>
      </c>
      <c r="BG97" s="22">
        <v>0</v>
      </c>
      <c r="BI97" s="22">
        <v>450000</v>
      </c>
    </row>
    <row r="98" spans="1:62" x14ac:dyDescent="0.2">
      <c r="A98" s="23" t="s">
        <v>29</v>
      </c>
      <c r="B98" s="25">
        <v>0</v>
      </c>
      <c r="D98" s="25">
        <v>10506533.6</v>
      </c>
      <c r="F98" s="25">
        <v>10506533.6</v>
      </c>
      <c r="G98" s="22"/>
      <c r="H98" s="20">
        <f t="shared" si="11"/>
        <v>0</v>
      </c>
      <c r="I98" s="23" t="s">
        <v>143</v>
      </c>
      <c r="J98" s="23">
        <v>0</v>
      </c>
      <c r="K98" s="23"/>
      <c r="L98" s="23">
        <v>1624900.38</v>
      </c>
      <c r="M98" s="23"/>
      <c r="N98" s="23">
        <v>1624900.38</v>
      </c>
      <c r="O98" s="23"/>
      <c r="Q98" s="32" t="s">
        <v>29</v>
      </c>
      <c r="R98" s="22">
        <v>1624900.38</v>
      </c>
      <c r="T98" s="22">
        <v>1644185.77</v>
      </c>
      <c r="V98" s="22">
        <v>3269086.15</v>
      </c>
      <c r="X98" s="20">
        <f t="shared" si="12"/>
        <v>0</v>
      </c>
      <c r="Y98" s="4" t="s">
        <v>29</v>
      </c>
      <c r="Z98" s="5">
        <v>3269086.15</v>
      </c>
      <c r="AB98" s="5">
        <v>7237447.4500000002</v>
      </c>
      <c r="AD98" s="5">
        <v>10506533.6</v>
      </c>
      <c r="AF98" s="20">
        <f t="shared" si="13"/>
        <v>0</v>
      </c>
      <c r="AG98" s="4" t="s">
        <v>143</v>
      </c>
      <c r="AH98" s="5">
        <v>10506533.6</v>
      </c>
      <c r="AJ98" s="5">
        <v>1604594.72</v>
      </c>
      <c r="AL98" s="5">
        <v>12111128.32</v>
      </c>
      <c r="AN98" s="20">
        <f t="shared" si="14"/>
        <v>0</v>
      </c>
      <c r="AO98" s="4" t="s">
        <v>143</v>
      </c>
      <c r="AP98" s="5">
        <v>12111128.32</v>
      </c>
      <c r="AR98" s="5">
        <v>5273230.3499999996</v>
      </c>
      <c r="AT98" s="5">
        <v>17384358.670000002</v>
      </c>
      <c r="AV98" s="20">
        <f t="shared" si="15"/>
        <v>0</v>
      </c>
      <c r="AW98" s="22" t="s">
        <v>169</v>
      </c>
      <c r="AX98" s="22">
        <v>1066932861.7</v>
      </c>
      <c r="AZ98" s="22">
        <v>0</v>
      </c>
      <c r="BB98" s="22">
        <v>1066932861.7</v>
      </c>
      <c r="BD98" s="22" t="s">
        <v>166</v>
      </c>
      <c r="BF98" s="22">
        <v>450000</v>
      </c>
      <c r="BH98" s="22">
        <v>0</v>
      </c>
      <c r="BJ98" s="22">
        <v>450000</v>
      </c>
    </row>
    <row r="99" spans="1:62" ht="22.5" x14ac:dyDescent="0.2">
      <c r="A99" s="23" t="s">
        <v>30</v>
      </c>
      <c r="B99" s="25">
        <v>0</v>
      </c>
      <c r="D99" s="25">
        <v>10127643.17</v>
      </c>
      <c r="F99" s="25">
        <v>10127643.17</v>
      </c>
      <c r="G99" s="22"/>
      <c r="H99" s="20">
        <f t="shared" si="11"/>
        <v>0</v>
      </c>
      <c r="I99" s="23" t="s">
        <v>30</v>
      </c>
      <c r="J99" s="23">
        <v>0</v>
      </c>
      <c r="K99" s="23"/>
      <c r="L99" s="23">
        <v>1411304.81</v>
      </c>
      <c r="M99" s="23"/>
      <c r="N99" s="23">
        <v>1411304.81</v>
      </c>
      <c r="O99" s="23"/>
      <c r="Q99" s="32" t="s">
        <v>144</v>
      </c>
      <c r="R99" s="22">
        <v>1411304.81</v>
      </c>
      <c r="T99" s="22">
        <v>4736691.51</v>
      </c>
      <c r="V99" s="22">
        <v>6147996.3200000003</v>
      </c>
      <c r="X99" s="20">
        <f t="shared" si="12"/>
        <v>0</v>
      </c>
      <c r="Y99" s="4" t="s">
        <v>144</v>
      </c>
      <c r="Z99" s="5">
        <v>6147996.3200000003</v>
      </c>
      <c r="AB99" s="5">
        <v>3979646.85</v>
      </c>
      <c r="AD99" s="5">
        <v>10127643.17</v>
      </c>
      <c r="AF99" s="20">
        <f t="shared" si="13"/>
        <v>0</v>
      </c>
      <c r="AG99" s="4" t="s">
        <v>30</v>
      </c>
      <c r="AH99" s="5">
        <v>10127643.17</v>
      </c>
      <c r="AJ99" s="5">
        <v>2513842.42</v>
      </c>
      <c r="AL99" s="5">
        <v>12641485.59</v>
      </c>
      <c r="AN99" s="20">
        <f t="shared" si="14"/>
        <v>0</v>
      </c>
      <c r="AO99" s="4" t="s">
        <v>30</v>
      </c>
      <c r="AP99" s="5">
        <v>12641485.59</v>
      </c>
      <c r="AR99" s="5">
        <v>4352137.7300000004</v>
      </c>
      <c r="AT99" s="5">
        <v>16993623.32</v>
      </c>
      <c r="AV99" s="20">
        <f t="shared" si="15"/>
        <v>0</v>
      </c>
      <c r="AW99" s="22" t="s">
        <v>170</v>
      </c>
      <c r="AY99" s="22">
        <v>442952917.07999998</v>
      </c>
      <c r="AZ99" s="22">
        <v>296613939</v>
      </c>
      <c r="BA99" s="22">
        <v>53366624.780000001</v>
      </c>
      <c r="BC99" s="22">
        <v>199705602.86000001</v>
      </c>
      <c r="BD99" s="22" t="s">
        <v>167</v>
      </c>
      <c r="BE99" s="22">
        <v>15647782.789999999</v>
      </c>
      <c r="BG99" s="22">
        <v>36500</v>
      </c>
      <c r="BH99" s="22">
        <v>9200</v>
      </c>
      <c r="BI99" s="22">
        <v>15675082.789999999</v>
      </c>
    </row>
    <row r="100" spans="1:62" ht="22.5" x14ac:dyDescent="0.2">
      <c r="A100" s="23" t="s">
        <v>145</v>
      </c>
      <c r="B100" s="25">
        <v>0</v>
      </c>
      <c r="D100" s="25">
        <v>4263764.8899999997</v>
      </c>
      <c r="F100" s="25">
        <v>4263764.8899999997</v>
      </c>
      <c r="G100" s="22"/>
      <c r="H100" s="20">
        <f t="shared" si="11"/>
        <v>0</v>
      </c>
      <c r="I100" s="23" t="s">
        <v>31</v>
      </c>
      <c r="J100" s="23">
        <v>0</v>
      </c>
      <c r="K100" s="23"/>
      <c r="L100" s="23">
        <v>480158.92</v>
      </c>
      <c r="M100" s="23"/>
      <c r="N100" s="23">
        <v>480158.92</v>
      </c>
      <c r="O100" s="23"/>
      <c r="Q100" s="32" t="s">
        <v>145</v>
      </c>
      <c r="R100" s="22">
        <v>480158.92</v>
      </c>
      <c r="T100" s="22">
        <v>487052.94</v>
      </c>
      <c r="V100" s="22">
        <v>967211.86</v>
      </c>
      <c r="X100" s="20">
        <f t="shared" si="12"/>
        <v>0</v>
      </c>
      <c r="Y100" s="4" t="s">
        <v>145</v>
      </c>
      <c r="Z100" s="5">
        <v>967211.86</v>
      </c>
      <c r="AB100" s="5">
        <v>3296553.03</v>
      </c>
      <c r="AD100" s="5">
        <v>4263764.8899999997</v>
      </c>
      <c r="AF100" s="20">
        <f t="shared" si="13"/>
        <v>0</v>
      </c>
      <c r="AG100" s="4" t="s">
        <v>31</v>
      </c>
      <c r="AH100" s="5">
        <v>4263764.8899999997</v>
      </c>
      <c r="AJ100" s="5">
        <v>338124.62</v>
      </c>
      <c r="AL100" s="5">
        <v>4601889.51</v>
      </c>
      <c r="AN100" s="20">
        <f t="shared" si="14"/>
        <v>0</v>
      </c>
      <c r="AO100" s="4" t="s">
        <v>31</v>
      </c>
      <c r="AP100" s="5">
        <v>4601889.51</v>
      </c>
      <c r="AR100" s="5">
        <v>454068.52</v>
      </c>
      <c r="AT100" s="5">
        <v>5055958.03</v>
      </c>
      <c r="AV100" s="20">
        <f t="shared" si="15"/>
        <v>0</v>
      </c>
      <c r="AW100" s="22" t="s">
        <v>171</v>
      </c>
      <c r="AX100" s="22">
        <v>35381629.149999999</v>
      </c>
      <c r="AZ100" s="22">
        <v>53366624.780000001</v>
      </c>
      <c r="BB100" s="22">
        <v>88748253.930000007</v>
      </c>
      <c r="BD100" s="22" t="s">
        <v>168</v>
      </c>
      <c r="BF100" s="22">
        <v>15647782.789999999</v>
      </c>
      <c r="BG100" s="22">
        <v>9200</v>
      </c>
      <c r="BH100" s="22">
        <v>36500</v>
      </c>
      <c r="BJ100" s="22">
        <v>15675082.789999999</v>
      </c>
    </row>
    <row r="101" spans="1:62" ht="22.5" x14ac:dyDescent="0.2">
      <c r="A101" s="23" t="s">
        <v>32</v>
      </c>
      <c r="B101" s="25">
        <v>0</v>
      </c>
      <c r="D101" s="25">
        <v>27243454.260000002</v>
      </c>
      <c r="F101" s="25">
        <v>27243454.260000002</v>
      </c>
      <c r="G101" s="22"/>
      <c r="H101" s="20">
        <f t="shared" si="11"/>
        <v>0</v>
      </c>
      <c r="I101" s="23" t="s">
        <v>32</v>
      </c>
      <c r="J101" s="23">
        <v>0</v>
      </c>
      <c r="K101" s="23"/>
      <c r="L101" s="23">
        <v>7108262.79</v>
      </c>
      <c r="M101" s="23"/>
      <c r="N101" s="23">
        <v>7108262.79</v>
      </c>
      <c r="O101" s="23"/>
      <c r="Q101" s="32" t="s">
        <v>146</v>
      </c>
      <c r="R101" s="22">
        <v>7108262.79</v>
      </c>
      <c r="T101" s="22">
        <v>9626014.5199999996</v>
      </c>
      <c r="V101" s="22">
        <v>16734277.310000001</v>
      </c>
      <c r="X101" s="20">
        <f t="shared" si="12"/>
        <v>0</v>
      </c>
      <c r="Y101" s="6" t="s">
        <v>146</v>
      </c>
      <c r="Z101" s="5">
        <v>16734277.310000001</v>
      </c>
      <c r="AB101" s="5">
        <v>10509176.949999999</v>
      </c>
      <c r="AD101" s="5">
        <v>27243454.260000002</v>
      </c>
      <c r="AF101" s="20">
        <f t="shared" si="13"/>
        <v>0</v>
      </c>
      <c r="AG101" s="4" t="s">
        <v>32</v>
      </c>
      <c r="AH101" s="5">
        <v>27243454.260000002</v>
      </c>
      <c r="AJ101" s="5">
        <v>9057715.9499999993</v>
      </c>
      <c r="AL101" s="5">
        <v>36301170.210000001</v>
      </c>
      <c r="AN101" s="20">
        <f t="shared" si="14"/>
        <v>0</v>
      </c>
      <c r="AO101" s="4" t="s">
        <v>32</v>
      </c>
      <c r="AP101" s="5">
        <v>36301170.210000001</v>
      </c>
      <c r="AR101" s="5">
        <v>10219277.27</v>
      </c>
      <c r="AT101" s="5">
        <v>46520447.479999997</v>
      </c>
      <c r="AV101" s="20">
        <f t="shared" si="15"/>
        <v>0</v>
      </c>
      <c r="AW101" s="22" t="s">
        <v>172</v>
      </c>
      <c r="AY101" s="22">
        <v>0</v>
      </c>
      <c r="AZ101" s="22">
        <v>296613939</v>
      </c>
      <c r="BA101" s="22">
        <v>296613939</v>
      </c>
      <c r="BC101" s="22">
        <v>0</v>
      </c>
      <c r="BD101" s="22" t="s">
        <v>169</v>
      </c>
      <c r="BE101" s="22">
        <v>1066932861.7</v>
      </c>
      <c r="BG101" s="22">
        <v>0</v>
      </c>
      <c r="BI101" s="22">
        <v>1066932861.7</v>
      </c>
    </row>
    <row r="102" spans="1:62" ht="22.5" x14ac:dyDescent="0.2">
      <c r="A102" s="23" t="s">
        <v>33</v>
      </c>
      <c r="B102" s="25">
        <v>0</v>
      </c>
      <c r="D102" s="25">
        <v>1593304.13</v>
      </c>
      <c r="F102" s="25">
        <v>1593304.13</v>
      </c>
      <c r="G102" s="22"/>
      <c r="H102" s="20">
        <f t="shared" si="11"/>
        <v>0</v>
      </c>
      <c r="I102" s="23" t="s">
        <v>147</v>
      </c>
      <c r="J102" s="23">
        <v>0</v>
      </c>
      <c r="K102" s="23"/>
      <c r="L102" s="23">
        <v>188617.73</v>
      </c>
      <c r="M102" s="23"/>
      <c r="N102" s="23">
        <v>188617.73</v>
      </c>
      <c r="O102" s="23"/>
      <c r="Q102" s="32" t="s">
        <v>148</v>
      </c>
      <c r="R102" s="22">
        <v>188617.73</v>
      </c>
      <c r="T102" s="22">
        <v>370552.64</v>
      </c>
      <c r="V102" s="22">
        <v>559170.37</v>
      </c>
      <c r="X102" s="20">
        <f t="shared" si="12"/>
        <v>0</v>
      </c>
      <c r="Y102" s="4" t="s">
        <v>148</v>
      </c>
      <c r="Z102" s="5">
        <v>559170.37</v>
      </c>
      <c r="AB102" s="5">
        <v>1034133.76</v>
      </c>
      <c r="AD102" s="5">
        <v>1593304.13</v>
      </c>
      <c r="AF102" s="20">
        <f t="shared" si="13"/>
        <v>0</v>
      </c>
      <c r="AG102" s="4" t="s">
        <v>33</v>
      </c>
      <c r="AH102" s="5">
        <v>1593304.13</v>
      </c>
      <c r="AJ102" s="5">
        <v>1038412.4</v>
      </c>
      <c r="AL102" s="5">
        <v>2631716.5299999998</v>
      </c>
      <c r="AN102" s="20">
        <f t="shared" si="14"/>
        <v>0</v>
      </c>
      <c r="AO102" s="4" t="s">
        <v>147</v>
      </c>
      <c r="AP102" s="5">
        <v>2631716.5299999998</v>
      </c>
      <c r="AR102" s="5">
        <v>245063.92</v>
      </c>
      <c r="AT102" s="5">
        <v>2876780.45</v>
      </c>
      <c r="AV102" s="20">
        <f t="shared" si="15"/>
        <v>0</v>
      </c>
      <c r="AW102" s="22" t="s">
        <v>173</v>
      </c>
      <c r="AY102" s="22">
        <v>659361573.76999998</v>
      </c>
      <c r="BA102" s="22">
        <v>296613939</v>
      </c>
      <c r="BC102" s="22">
        <v>955975512.76999998</v>
      </c>
      <c r="BD102" s="22" t="s">
        <v>170</v>
      </c>
      <c r="BF102" s="22">
        <v>199705602.86000001</v>
      </c>
      <c r="BG102" s="22">
        <v>269455997.63</v>
      </c>
      <c r="BH102" s="22">
        <v>106171307.2</v>
      </c>
      <c r="BJ102" s="22">
        <v>36420912.43</v>
      </c>
    </row>
    <row r="103" spans="1:62" x14ac:dyDescent="0.2">
      <c r="A103" s="23" t="s">
        <v>34</v>
      </c>
      <c r="B103" s="25">
        <v>0</v>
      </c>
      <c r="D103" s="25">
        <v>687359.01</v>
      </c>
      <c r="F103" s="25">
        <v>687359.01</v>
      </c>
      <c r="G103" s="22"/>
      <c r="H103" s="20">
        <f t="shared" si="11"/>
        <v>0</v>
      </c>
      <c r="I103" s="23" t="s">
        <v>34</v>
      </c>
      <c r="J103" s="23">
        <v>0</v>
      </c>
      <c r="K103" s="23"/>
      <c r="L103" s="23">
        <v>79214.92</v>
      </c>
      <c r="M103" s="23"/>
      <c r="N103" s="23">
        <v>79214.92</v>
      </c>
      <c r="O103" s="23"/>
      <c r="Q103" s="32" t="s">
        <v>34</v>
      </c>
      <c r="R103" s="22">
        <v>79214.92</v>
      </c>
      <c r="T103" s="22">
        <v>259195.6</v>
      </c>
      <c r="V103" s="22">
        <v>338410.52</v>
      </c>
      <c r="X103" s="20">
        <f t="shared" si="12"/>
        <v>0</v>
      </c>
      <c r="Y103" s="4" t="s">
        <v>34</v>
      </c>
      <c r="Z103" s="5">
        <v>338410.52</v>
      </c>
      <c r="AB103" s="5">
        <v>348948.49</v>
      </c>
      <c r="AD103" s="5">
        <v>687359.01</v>
      </c>
      <c r="AF103" s="20">
        <f t="shared" si="13"/>
        <v>0</v>
      </c>
      <c r="AG103" s="4" t="s">
        <v>34</v>
      </c>
      <c r="AH103" s="5">
        <v>687359.01</v>
      </c>
      <c r="AJ103" s="5">
        <v>281201.36</v>
      </c>
      <c r="AL103" s="5">
        <v>968560.37</v>
      </c>
      <c r="AN103" s="20">
        <f t="shared" si="14"/>
        <v>0</v>
      </c>
      <c r="AO103" s="4" t="s">
        <v>34</v>
      </c>
      <c r="AP103" s="5">
        <v>968560.37</v>
      </c>
      <c r="AR103" s="5">
        <v>364224.84</v>
      </c>
      <c r="AT103" s="5">
        <v>1332785.21</v>
      </c>
      <c r="AV103" s="20">
        <f t="shared" si="15"/>
        <v>0</v>
      </c>
      <c r="AW103" s="22" t="s">
        <v>174</v>
      </c>
      <c r="AY103" s="22">
        <v>1066932861.7</v>
      </c>
      <c r="BA103" s="22">
        <v>0</v>
      </c>
      <c r="BC103" s="22">
        <v>1066932861.7</v>
      </c>
      <c r="BD103" s="22" t="s">
        <v>171</v>
      </c>
      <c r="BE103" s="22">
        <v>88748253.930000007</v>
      </c>
      <c r="BG103" s="22">
        <v>106171307.2</v>
      </c>
      <c r="BI103" s="22">
        <v>194919561.13</v>
      </c>
    </row>
    <row r="104" spans="1:62" x14ac:dyDescent="0.2">
      <c r="A104" s="23" t="s">
        <v>35</v>
      </c>
      <c r="B104" s="25">
        <v>0</v>
      </c>
      <c r="D104" s="25">
        <v>1222599.49</v>
      </c>
      <c r="F104" s="25">
        <v>1222599.49</v>
      </c>
      <c r="G104" s="22"/>
      <c r="H104" s="20">
        <f t="shared" si="11"/>
        <v>0</v>
      </c>
      <c r="I104" s="24" t="s">
        <v>35</v>
      </c>
      <c r="J104" s="24">
        <v>0</v>
      </c>
      <c r="K104" s="24"/>
      <c r="L104" s="24">
        <v>123419.67</v>
      </c>
      <c r="M104" s="24"/>
      <c r="N104" s="24">
        <v>123419.67</v>
      </c>
      <c r="O104" s="24"/>
      <c r="Q104" s="32" t="s">
        <v>149</v>
      </c>
      <c r="R104" s="22">
        <v>123419.67</v>
      </c>
      <c r="T104" s="22">
        <v>618661.28</v>
      </c>
      <c r="V104" s="22">
        <v>742080.95</v>
      </c>
      <c r="X104" s="20">
        <f t="shared" si="12"/>
        <v>0</v>
      </c>
      <c r="Y104" s="4" t="s">
        <v>149</v>
      </c>
      <c r="Z104" s="5">
        <v>742080.95</v>
      </c>
      <c r="AB104" s="5">
        <v>480518.54</v>
      </c>
      <c r="AD104" s="5">
        <v>1222599.49</v>
      </c>
      <c r="AF104" s="20">
        <f t="shared" si="13"/>
        <v>0</v>
      </c>
      <c r="AG104" s="6" t="s">
        <v>35</v>
      </c>
      <c r="AH104" s="5">
        <v>1222599.49</v>
      </c>
      <c r="AJ104" s="5">
        <v>1467567.13</v>
      </c>
      <c r="AL104" s="5">
        <v>2690166.62</v>
      </c>
      <c r="AN104" s="20">
        <f t="shared" si="14"/>
        <v>0</v>
      </c>
      <c r="AO104" s="6" t="s">
        <v>35</v>
      </c>
      <c r="AP104" s="5">
        <v>2690166.62</v>
      </c>
      <c r="AR104" s="5">
        <v>807052.99</v>
      </c>
      <c r="AT104" s="5">
        <v>3497219.61</v>
      </c>
      <c r="AV104" s="20">
        <f t="shared" si="15"/>
        <v>0</v>
      </c>
      <c r="AW104" s="22" t="s">
        <v>175</v>
      </c>
      <c r="AX104" s="22">
        <v>505490969.35000002</v>
      </c>
      <c r="AZ104" s="22">
        <v>164606720.59</v>
      </c>
      <c r="BA104" s="22">
        <v>453398872.87</v>
      </c>
      <c r="BB104" s="22">
        <v>216698817.06999999</v>
      </c>
      <c r="BD104" s="22" t="s">
        <v>172</v>
      </c>
      <c r="BF104" s="22">
        <v>0</v>
      </c>
      <c r="BG104" s="22">
        <v>269455997.63</v>
      </c>
      <c r="BH104" s="22">
        <v>269455997.63</v>
      </c>
      <c r="BJ104" s="22">
        <v>0</v>
      </c>
    </row>
    <row r="105" spans="1:62" x14ac:dyDescent="0.2">
      <c r="A105" s="23" t="s">
        <v>36</v>
      </c>
      <c r="B105" s="25">
        <v>0</v>
      </c>
      <c r="D105" s="25">
        <v>1152521.21</v>
      </c>
      <c r="F105" s="25">
        <v>1152521.21</v>
      </c>
      <c r="G105" s="22"/>
      <c r="H105" s="20">
        <f t="shared" si="11"/>
        <v>0</v>
      </c>
      <c r="I105" s="24" t="s">
        <v>36</v>
      </c>
      <c r="J105" s="24">
        <v>0</v>
      </c>
      <c r="K105" s="24"/>
      <c r="L105" s="24">
        <v>344004.83</v>
      </c>
      <c r="M105" s="24"/>
      <c r="N105" s="24">
        <v>344004.83</v>
      </c>
      <c r="O105" s="24"/>
      <c r="Q105" s="32" t="s">
        <v>36</v>
      </c>
      <c r="R105" s="22">
        <v>344004.83</v>
      </c>
      <c r="T105" s="22">
        <v>413943.91</v>
      </c>
      <c r="V105" s="22">
        <v>757948.74</v>
      </c>
      <c r="X105" s="20">
        <f t="shared" si="12"/>
        <v>0</v>
      </c>
      <c r="Y105" s="4" t="s">
        <v>36</v>
      </c>
      <c r="Z105" s="5">
        <v>757948.74</v>
      </c>
      <c r="AB105" s="5">
        <v>394572.47</v>
      </c>
      <c r="AD105" s="5">
        <v>1152521.21</v>
      </c>
      <c r="AF105" s="20">
        <f t="shared" si="13"/>
        <v>0</v>
      </c>
      <c r="AG105" s="4" t="s">
        <v>36</v>
      </c>
      <c r="AH105" s="5">
        <v>1152521.21</v>
      </c>
      <c r="AJ105" s="5">
        <v>439587.18</v>
      </c>
      <c r="AL105" s="5">
        <v>1592108.39</v>
      </c>
      <c r="AN105" s="20">
        <f t="shared" si="14"/>
        <v>0</v>
      </c>
      <c r="AO105" s="6" t="s">
        <v>36</v>
      </c>
      <c r="AP105" s="5">
        <v>1592108.39</v>
      </c>
      <c r="AR105" s="5">
        <v>526488.17000000004</v>
      </c>
      <c r="AT105" s="5">
        <v>2118596.56</v>
      </c>
      <c r="AV105" s="20">
        <f t="shared" si="15"/>
        <v>0</v>
      </c>
      <c r="AW105" s="22" t="s">
        <v>176</v>
      </c>
      <c r="AY105" s="22">
        <v>35383629.149999999</v>
      </c>
      <c r="AZ105" s="22">
        <v>111242095.81</v>
      </c>
      <c r="BA105" s="22">
        <v>164606720.59</v>
      </c>
      <c r="BC105" s="22">
        <v>88748253.930000007</v>
      </c>
      <c r="BD105" s="22" t="s">
        <v>173</v>
      </c>
      <c r="BF105" s="22">
        <v>955975512.76999998</v>
      </c>
      <c r="BH105" s="22">
        <v>269455997.63</v>
      </c>
      <c r="BJ105" s="22">
        <v>1225431510.4000001</v>
      </c>
    </row>
    <row r="106" spans="1:62" x14ac:dyDescent="0.2">
      <c r="A106" s="23" t="s">
        <v>37</v>
      </c>
      <c r="B106" s="25">
        <v>0</v>
      </c>
      <c r="D106" s="25">
        <v>327426</v>
      </c>
      <c r="F106" s="25">
        <v>327426</v>
      </c>
      <c r="G106" s="22"/>
      <c r="H106" s="20">
        <f t="shared" si="11"/>
        <v>0</v>
      </c>
      <c r="I106" s="23" t="s">
        <v>150</v>
      </c>
      <c r="J106" s="23">
        <v>0</v>
      </c>
      <c r="K106" s="23"/>
      <c r="L106" s="23">
        <v>83973</v>
      </c>
      <c r="M106" s="23"/>
      <c r="N106" s="23">
        <v>83973</v>
      </c>
      <c r="O106" s="23"/>
      <c r="Q106" s="32" t="s">
        <v>151</v>
      </c>
      <c r="R106" s="22">
        <v>83973</v>
      </c>
      <c r="T106" s="22">
        <v>110553</v>
      </c>
      <c r="V106" s="22">
        <v>194526</v>
      </c>
      <c r="X106" s="20">
        <f t="shared" si="12"/>
        <v>0</v>
      </c>
      <c r="Y106" s="4" t="s">
        <v>151</v>
      </c>
      <c r="Z106" s="5">
        <v>194526</v>
      </c>
      <c r="AB106" s="5">
        <v>132900</v>
      </c>
      <c r="AD106" s="5">
        <v>327426</v>
      </c>
      <c r="AF106" s="20">
        <f t="shared" si="13"/>
        <v>0</v>
      </c>
      <c r="AG106" s="4" t="s">
        <v>152</v>
      </c>
      <c r="AH106" s="5">
        <v>327426</v>
      </c>
      <c r="AJ106" s="5">
        <v>99675</v>
      </c>
      <c r="AL106" s="5">
        <v>427101</v>
      </c>
      <c r="AN106" s="20">
        <f t="shared" si="14"/>
        <v>0</v>
      </c>
      <c r="AO106" s="4" t="s">
        <v>150</v>
      </c>
      <c r="AP106" s="5">
        <v>427101</v>
      </c>
      <c r="AR106" s="5">
        <v>133998</v>
      </c>
      <c r="AT106" s="5">
        <v>561099</v>
      </c>
      <c r="AV106" s="20">
        <f t="shared" si="15"/>
        <v>0</v>
      </c>
      <c r="AW106" s="22" t="s">
        <v>177</v>
      </c>
      <c r="AX106" s="22">
        <v>29869180.059999999</v>
      </c>
      <c r="AZ106" s="22">
        <v>342156777.06</v>
      </c>
      <c r="BA106" s="22">
        <v>300565919.73000002</v>
      </c>
      <c r="BB106" s="22">
        <v>71460037.390000001</v>
      </c>
      <c r="BD106" s="22" t="s">
        <v>200</v>
      </c>
      <c r="BF106" s="22">
        <v>1066932861.7</v>
      </c>
      <c r="BH106" s="22">
        <v>0</v>
      </c>
      <c r="BJ106" s="22">
        <v>1066932861.7</v>
      </c>
    </row>
    <row r="107" spans="1:62" ht="22.5" x14ac:dyDescent="0.2">
      <c r="A107" s="23" t="s">
        <v>38</v>
      </c>
      <c r="B107" s="25">
        <v>0</v>
      </c>
      <c r="D107" s="25">
        <v>13704466.460000001</v>
      </c>
      <c r="F107" s="25">
        <v>13704466.460000001</v>
      </c>
      <c r="G107" s="22"/>
      <c r="H107" s="20">
        <f t="shared" si="11"/>
        <v>0</v>
      </c>
      <c r="I107" s="23" t="s">
        <v>153</v>
      </c>
      <c r="J107" s="23">
        <v>0</v>
      </c>
      <c r="K107" s="23"/>
      <c r="L107" s="23">
        <v>4245352.88</v>
      </c>
      <c r="M107" s="23"/>
      <c r="N107" s="23">
        <v>4245352.88</v>
      </c>
      <c r="O107" s="23"/>
      <c r="Q107" s="32" t="s">
        <v>38</v>
      </c>
      <c r="R107" s="22">
        <v>4245352.88</v>
      </c>
      <c r="T107" s="22">
        <v>4157136.13</v>
      </c>
      <c r="V107" s="22">
        <v>8402489.0099999998</v>
      </c>
      <c r="X107" s="20">
        <f t="shared" si="12"/>
        <v>0</v>
      </c>
      <c r="Y107" s="4" t="s">
        <v>38</v>
      </c>
      <c r="Z107" s="5">
        <v>8402489.0099999998</v>
      </c>
      <c r="AB107" s="5">
        <v>5301977.45</v>
      </c>
      <c r="AD107" s="5">
        <v>13704466.460000001</v>
      </c>
      <c r="AF107" s="20">
        <f t="shared" si="13"/>
        <v>0</v>
      </c>
      <c r="AG107" s="4" t="s">
        <v>153</v>
      </c>
      <c r="AH107" s="5">
        <v>13704466.460000001</v>
      </c>
      <c r="AJ107" s="5">
        <v>4619990.72</v>
      </c>
      <c r="AL107" s="5">
        <v>18324457.18</v>
      </c>
      <c r="AN107" s="20">
        <f t="shared" si="14"/>
        <v>0</v>
      </c>
      <c r="AO107" s="4" t="s">
        <v>153</v>
      </c>
      <c r="AP107" s="5">
        <v>18324457.18</v>
      </c>
      <c r="AR107" s="5">
        <v>4852278.97</v>
      </c>
      <c r="AT107" s="5">
        <v>23176736.149999999</v>
      </c>
      <c r="AV107" s="20">
        <f t="shared" si="15"/>
        <v>0</v>
      </c>
      <c r="AW107" s="22" t="s">
        <v>178</v>
      </c>
      <c r="AX107" s="22">
        <v>59222872.909999996</v>
      </c>
      <c r="AZ107" s="22">
        <v>300565919.73000002</v>
      </c>
      <c r="BA107" s="22">
        <v>298098992.26999998</v>
      </c>
      <c r="BB107" s="22">
        <v>61689800.369999997</v>
      </c>
      <c r="BD107" s="22" t="s">
        <v>175</v>
      </c>
      <c r="BE107" s="22">
        <v>216698817.06999999</v>
      </c>
      <c r="BG107" s="22">
        <v>206330538.5</v>
      </c>
      <c r="BH107" s="22">
        <v>420098409.75</v>
      </c>
      <c r="BI107" s="22">
        <v>2930945.82</v>
      </c>
    </row>
    <row r="108" spans="1:62" x14ac:dyDescent="0.2">
      <c r="A108" s="23" t="s">
        <v>39</v>
      </c>
      <c r="B108" s="25">
        <v>0</v>
      </c>
      <c r="D108" s="25">
        <v>420501.05</v>
      </c>
      <c r="F108" s="25">
        <v>420501.05</v>
      </c>
      <c r="G108" s="22"/>
      <c r="H108" s="20">
        <f t="shared" si="11"/>
        <v>0</v>
      </c>
      <c r="I108" s="23"/>
      <c r="J108" s="23"/>
      <c r="K108" s="23"/>
      <c r="L108" s="23"/>
      <c r="M108" s="23"/>
      <c r="N108" s="23"/>
      <c r="O108" s="23"/>
      <c r="Q108" s="32" t="s">
        <v>39</v>
      </c>
      <c r="R108" s="22">
        <v>0</v>
      </c>
      <c r="T108" s="22">
        <v>295935.65000000002</v>
      </c>
      <c r="V108" s="22">
        <v>295935.65000000002</v>
      </c>
      <c r="X108" s="20">
        <f t="shared" si="12"/>
        <v>0</v>
      </c>
      <c r="Y108" s="6" t="s">
        <v>39</v>
      </c>
      <c r="Z108" s="5">
        <v>295935.65000000002</v>
      </c>
      <c r="AB108" s="5">
        <v>124565.4</v>
      </c>
      <c r="AD108" s="5">
        <v>420501.05</v>
      </c>
      <c r="AF108" s="20">
        <f t="shared" si="13"/>
        <v>0</v>
      </c>
      <c r="AG108" s="6" t="s">
        <v>39</v>
      </c>
      <c r="AH108" s="5">
        <v>420501.05</v>
      </c>
      <c r="AJ108" s="5">
        <v>36759.69</v>
      </c>
      <c r="AL108" s="5">
        <v>457260.74</v>
      </c>
      <c r="AN108" s="20">
        <f t="shared" si="14"/>
        <v>0</v>
      </c>
      <c r="AO108" s="6" t="s">
        <v>39</v>
      </c>
      <c r="AP108" s="5">
        <v>457260.74</v>
      </c>
      <c r="AR108" s="5">
        <v>816240.28</v>
      </c>
      <c r="AT108" s="5">
        <v>1273501.02</v>
      </c>
      <c r="AV108" s="20">
        <f>+AP108-AL108</f>
        <v>0</v>
      </c>
      <c r="AW108" s="22" t="s">
        <v>179</v>
      </c>
      <c r="AX108" s="22">
        <v>0</v>
      </c>
      <c r="AZ108" s="22">
        <v>298098992.26999998</v>
      </c>
      <c r="BA108" s="22">
        <v>298098992.26999998</v>
      </c>
      <c r="BB108" s="22">
        <v>0</v>
      </c>
      <c r="BD108" s="22" t="s">
        <v>176</v>
      </c>
      <c r="BF108" s="22">
        <v>88748253.930000007</v>
      </c>
      <c r="BG108" s="22">
        <v>100159231.3</v>
      </c>
      <c r="BH108" s="22">
        <v>206330538.5</v>
      </c>
      <c r="BJ108" s="22">
        <v>194919561.13</v>
      </c>
    </row>
    <row r="109" spans="1:62" x14ac:dyDescent="0.2">
      <c r="A109" s="23" t="s">
        <v>40</v>
      </c>
      <c r="B109" s="25">
        <v>0</v>
      </c>
      <c r="D109" s="25">
        <v>15008355.109999999</v>
      </c>
      <c r="F109" s="25">
        <v>15008355.109999999</v>
      </c>
      <c r="G109" s="22"/>
      <c r="H109" s="20">
        <f t="shared" si="11"/>
        <v>0</v>
      </c>
      <c r="I109" s="23" t="s">
        <v>40</v>
      </c>
      <c r="J109" s="23">
        <v>0</v>
      </c>
      <c r="K109" s="23"/>
      <c r="L109" s="24">
        <v>1249920.1499999999</v>
      </c>
      <c r="M109" s="24"/>
      <c r="N109" s="23">
        <v>1249920.1499999999</v>
      </c>
      <c r="O109" s="23"/>
      <c r="Q109" s="32" t="s">
        <v>40</v>
      </c>
      <c r="R109" s="22">
        <v>1249920.1499999999</v>
      </c>
      <c r="T109" s="22">
        <v>2996876.79</v>
      </c>
      <c r="V109" s="22">
        <v>4246796.9400000004</v>
      </c>
      <c r="X109" s="20">
        <f t="shared" si="12"/>
        <v>0</v>
      </c>
      <c r="Y109" s="4" t="s">
        <v>40</v>
      </c>
      <c r="Z109" s="5">
        <v>4246796.9400000004</v>
      </c>
      <c r="AB109" s="5">
        <v>10761558.17</v>
      </c>
      <c r="AD109" s="5">
        <v>15008355.109999999</v>
      </c>
      <c r="AF109" s="20">
        <f t="shared" si="13"/>
        <v>0</v>
      </c>
      <c r="AG109" s="4" t="s">
        <v>40</v>
      </c>
      <c r="AH109" s="5">
        <v>15008355.109999999</v>
      </c>
      <c r="AJ109" s="5">
        <v>6970301.0999999996</v>
      </c>
      <c r="AL109" s="5">
        <v>21978656.210000001</v>
      </c>
      <c r="AN109" s="20">
        <f t="shared" si="14"/>
        <v>0</v>
      </c>
      <c r="AO109" s="4" t="s">
        <v>40</v>
      </c>
      <c r="AP109" s="5">
        <v>21978656.210000001</v>
      </c>
      <c r="AR109" s="5">
        <v>5839743.8099999996</v>
      </c>
      <c r="AT109" s="5">
        <v>27818400.02</v>
      </c>
      <c r="AV109" s="20">
        <f t="shared" ref="AV109:AV142" si="16">+AP109-AL109</f>
        <v>0</v>
      </c>
      <c r="AW109" s="22" t="s">
        <v>181</v>
      </c>
      <c r="AX109" s="22">
        <v>507733468.52999997</v>
      </c>
      <c r="AZ109" s="22">
        <v>298098992.26999998</v>
      </c>
      <c r="BB109" s="22">
        <v>805832460.79999995</v>
      </c>
      <c r="BD109" s="22" t="s">
        <v>177</v>
      </c>
      <c r="BE109" s="22">
        <v>71460037.390000001</v>
      </c>
      <c r="BG109" s="22">
        <v>319939178.44999999</v>
      </c>
      <c r="BH109" s="22">
        <v>390720383.36000001</v>
      </c>
      <c r="BI109" s="22">
        <v>678832.48</v>
      </c>
    </row>
    <row r="110" spans="1:62" x14ac:dyDescent="0.2">
      <c r="A110" s="23" t="s">
        <v>154</v>
      </c>
      <c r="B110" s="25">
        <v>0</v>
      </c>
      <c r="D110" s="25">
        <v>3671914.2</v>
      </c>
      <c r="F110" s="25">
        <v>3671914.2</v>
      </c>
      <c r="G110" s="22"/>
      <c r="H110" s="20">
        <f t="shared" si="11"/>
        <v>0</v>
      </c>
      <c r="I110" s="24" t="s">
        <v>154</v>
      </c>
      <c r="J110" s="24">
        <v>0</v>
      </c>
      <c r="K110" s="24"/>
      <c r="L110" s="23">
        <v>27000</v>
      </c>
      <c r="M110" s="23"/>
      <c r="N110" s="24">
        <v>27000</v>
      </c>
      <c r="O110" s="24"/>
      <c r="Q110" s="32" t="s">
        <v>154</v>
      </c>
      <c r="R110" s="22">
        <v>27000</v>
      </c>
      <c r="T110" s="22">
        <v>1134690</v>
      </c>
      <c r="V110" s="22">
        <v>1161690</v>
      </c>
      <c r="X110" s="20">
        <f t="shared" si="12"/>
        <v>0</v>
      </c>
      <c r="Y110" s="4" t="s">
        <v>154</v>
      </c>
      <c r="Z110" s="5">
        <v>1161690</v>
      </c>
      <c r="AB110" s="5">
        <v>2510224.2000000002</v>
      </c>
      <c r="AD110" s="5">
        <v>3671914.2</v>
      </c>
      <c r="AF110" s="20">
        <f t="shared" si="13"/>
        <v>0</v>
      </c>
      <c r="AG110" s="6" t="s">
        <v>154</v>
      </c>
      <c r="AH110" s="5">
        <v>3671914.2</v>
      </c>
      <c r="AJ110" s="5">
        <v>598235</v>
      </c>
      <c r="AL110" s="5">
        <v>4270149.2</v>
      </c>
      <c r="AN110" s="20">
        <f t="shared" si="14"/>
        <v>0</v>
      </c>
      <c r="AO110" s="6" t="s">
        <v>154</v>
      </c>
      <c r="AP110" s="5">
        <v>4270149.2</v>
      </c>
      <c r="AR110" s="5">
        <v>2814113</v>
      </c>
      <c r="AT110" s="5">
        <v>7084262.2000000002</v>
      </c>
      <c r="AV110" s="20">
        <f t="shared" si="16"/>
        <v>0</v>
      </c>
      <c r="AX110" s="22">
        <v>4548871710.75</v>
      </c>
      <c r="AY110" s="22">
        <v>4548871710.75</v>
      </c>
      <c r="AZ110" s="22">
        <v>17926957767.130005</v>
      </c>
      <c r="BA110" s="22">
        <v>17926957767.129997</v>
      </c>
      <c r="BB110" s="22">
        <v>5191887665.1399994</v>
      </c>
      <c r="BC110" s="22">
        <v>5191887665.1399994</v>
      </c>
      <c r="BD110" s="22" t="s">
        <v>178</v>
      </c>
      <c r="BE110" s="22">
        <v>61689800.369999997</v>
      </c>
      <c r="BG110" s="22">
        <v>390720383.36000001</v>
      </c>
      <c r="BH110" s="22">
        <v>432598090.82999998</v>
      </c>
      <c r="BI110" s="22">
        <v>19812092.899999999</v>
      </c>
    </row>
    <row r="111" spans="1:62" x14ac:dyDescent="0.2">
      <c r="A111" s="23" t="s">
        <v>41</v>
      </c>
      <c r="B111" s="25">
        <v>0</v>
      </c>
      <c r="D111" s="25">
        <v>1926804.87</v>
      </c>
      <c r="F111" s="25">
        <v>1926804.87</v>
      </c>
      <c r="G111" s="22"/>
      <c r="H111" s="20">
        <f t="shared" si="11"/>
        <v>0</v>
      </c>
      <c r="I111" s="23" t="s">
        <v>41</v>
      </c>
      <c r="J111" s="23">
        <v>0</v>
      </c>
      <c r="K111" s="23"/>
      <c r="L111" s="24">
        <v>244068.35</v>
      </c>
      <c r="M111" s="24"/>
      <c r="N111" s="23">
        <v>244068.35</v>
      </c>
      <c r="O111" s="23"/>
      <c r="Q111" s="32" t="s">
        <v>155</v>
      </c>
      <c r="R111" s="22">
        <v>244068.35</v>
      </c>
      <c r="T111" s="22">
        <v>256418.57</v>
      </c>
      <c r="V111" s="22">
        <v>500486.92</v>
      </c>
      <c r="X111" s="20">
        <f t="shared" si="12"/>
        <v>0</v>
      </c>
      <c r="Y111" s="4" t="s">
        <v>155</v>
      </c>
      <c r="Z111" s="5">
        <v>500486.92</v>
      </c>
      <c r="AB111" s="5">
        <v>1426317.95</v>
      </c>
      <c r="AD111" s="5">
        <v>1926804.87</v>
      </c>
      <c r="AF111" s="20">
        <f t="shared" si="13"/>
        <v>0</v>
      </c>
      <c r="AG111" s="4" t="s">
        <v>41</v>
      </c>
      <c r="AH111" s="5">
        <v>1926804.87</v>
      </c>
      <c r="AJ111" s="5">
        <v>302055.93</v>
      </c>
      <c r="AL111" s="5">
        <v>2228860.7999999998</v>
      </c>
      <c r="AN111" s="20">
        <f t="shared" si="14"/>
        <v>0</v>
      </c>
      <c r="AO111" s="4" t="s">
        <v>41</v>
      </c>
      <c r="AP111" s="5">
        <v>2228860.7999999998</v>
      </c>
      <c r="AR111" s="5">
        <v>1547161.61</v>
      </c>
      <c r="AT111" s="5">
        <v>3776022.41</v>
      </c>
      <c r="AV111" s="20">
        <f t="shared" si="16"/>
        <v>0</v>
      </c>
      <c r="BD111" s="22" t="s">
        <v>179</v>
      </c>
      <c r="BE111" s="22">
        <v>0</v>
      </c>
      <c r="BG111" s="22">
        <v>432598090.82999998</v>
      </c>
      <c r="BH111" s="22">
        <v>432598090.82999998</v>
      </c>
      <c r="BI111" s="22">
        <v>0</v>
      </c>
    </row>
    <row r="112" spans="1:62" x14ac:dyDescent="0.2">
      <c r="A112" s="22"/>
      <c r="B112" s="22"/>
      <c r="C112" s="22"/>
      <c r="D112" s="22"/>
      <c r="E112" s="22"/>
      <c r="F112" s="22"/>
      <c r="G112" s="22"/>
      <c r="H112" s="20">
        <f t="shared" si="11"/>
        <v>0</v>
      </c>
      <c r="I112" s="23"/>
      <c r="J112" s="23"/>
      <c r="K112" s="23"/>
      <c r="L112" s="24"/>
      <c r="M112" s="24"/>
      <c r="N112" s="23"/>
      <c r="O112" s="23"/>
      <c r="Q112" s="32"/>
      <c r="X112" s="20">
        <f t="shared" si="12"/>
        <v>0</v>
      </c>
      <c r="Y112" s="4"/>
      <c r="Z112" s="5"/>
      <c r="AB112" s="5"/>
      <c r="AD112" s="5"/>
      <c r="AF112" s="20">
        <f t="shared" si="13"/>
        <v>0</v>
      </c>
      <c r="AG112" s="4"/>
      <c r="AH112" s="5"/>
      <c r="AJ112" s="5"/>
      <c r="AL112" s="5"/>
      <c r="AN112" s="20">
        <f t="shared" si="14"/>
        <v>0</v>
      </c>
      <c r="AO112" s="4"/>
      <c r="AP112" s="5"/>
      <c r="AR112" s="5"/>
      <c r="AT112" s="5"/>
      <c r="AV112" s="20">
        <f t="shared" si="16"/>
        <v>0</v>
      </c>
      <c r="BD112" s="22" t="s">
        <v>181</v>
      </c>
      <c r="BE112" s="22">
        <v>805832460.79999995</v>
      </c>
      <c r="BG112" s="22">
        <v>432598090.82999998</v>
      </c>
      <c r="BI112" s="22">
        <v>1238430551.6300001</v>
      </c>
    </row>
    <row r="113" spans="1:62" x14ac:dyDescent="0.2">
      <c r="A113" s="23" t="s">
        <v>42</v>
      </c>
      <c r="B113" s="25">
        <v>0</v>
      </c>
      <c r="D113" s="25">
        <v>158347.38</v>
      </c>
      <c r="F113" s="25">
        <v>158347.38</v>
      </c>
      <c r="G113" s="22"/>
      <c r="H113" s="20">
        <f t="shared" si="11"/>
        <v>0</v>
      </c>
      <c r="I113" s="23"/>
      <c r="J113" s="23"/>
      <c r="K113" s="23"/>
      <c r="L113" s="24"/>
      <c r="M113" s="24"/>
      <c r="N113" s="23"/>
      <c r="O113" s="23"/>
      <c r="Q113" s="32" t="s">
        <v>42</v>
      </c>
      <c r="R113" s="22">
        <v>0</v>
      </c>
      <c r="T113" s="22">
        <v>79173.69</v>
      </c>
      <c r="V113" s="22">
        <v>79173.69</v>
      </c>
      <c r="X113" s="20">
        <f t="shared" si="12"/>
        <v>0</v>
      </c>
      <c r="Y113" s="6" t="s">
        <v>42</v>
      </c>
      <c r="Z113" s="5">
        <v>79173.69</v>
      </c>
      <c r="AB113" s="5">
        <v>79173.69</v>
      </c>
      <c r="AD113" s="5">
        <v>158347.38</v>
      </c>
      <c r="AF113" s="20">
        <f t="shared" si="13"/>
        <v>0</v>
      </c>
      <c r="AG113" s="6" t="s">
        <v>42</v>
      </c>
      <c r="AH113" s="5">
        <v>158347.38</v>
      </c>
      <c r="AJ113" s="5">
        <v>79173.69</v>
      </c>
      <c r="AL113" s="5">
        <v>237521.07</v>
      </c>
      <c r="AN113" s="20">
        <f t="shared" si="14"/>
        <v>0</v>
      </c>
      <c r="AO113" s="6" t="s">
        <v>42</v>
      </c>
      <c r="AP113" s="5">
        <v>237521.07</v>
      </c>
      <c r="AR113" s="5">
        <v>79173.69</v>
      </c>
      <c r="AT113" s="5">
        <v>316694.76</v>
      </c>
      <c r="AV113" s="20">
        <f t="shared" si="16"/>
        <v>0</v>
      </c>
      <c r="BD113" s="22" t="s">
        <v>201</v>
      </c>
      <c r="BE113" s="22">
        <v>5191887665.1399994</v>
      </c>
      <c r="BF113" s="22">
        <v>5191887665.1399994</v>
      </c>
      <c r="BG113" s="22">
        <v>16712884190.84</v>
      </c>
      <c r="BH113" s="22">
        <v>16712884190.839994</v>
      </c>
      <c r="BI113" s="22">
        <v>5651537400.499999</v>
      </c>
      <c r="BJ113" s="22">
        <v>5651537400.499999</v>
      </c>
    </row>
    <row r="114" spans="1:62" x14ac:dyDescent="0.2">
      <c r="A114" s="23" t="s">
        <v>156</v>
      </c>
      <c r="B114" s="25">
        <v>7553037.2199999997</v>
      </c>
      <c r="D114" s="25">
        <v>0</v>
      </c>
      <c r="F114" s="25">
        <v>7553037.2199999997</v>
      </c>
      <c r="G114" s="22"/>
      <c r="H114" s="20">
        <f t="shared" si="11"/>
        <v>0</v>
      </c>
      <c r="I114" s="24" t="s">
        <v>156</v>
      </c>
      <c r="J114" s="24">
        <v>7553037.2199999997</v>
      </c>
      <c r="K114" s="24"/>
      <c r="L114" s="24">
        <v>0</v>
      </c>
      <c r="M114" s="22"/>
      <c r="N114" s="24">
        <v>7553037.2199999997</v>
      </c>
      <c r="O114" s="24"/>
      <c r="Q114" s="32" t="s">
        <v>156</v>
      </c>
      <c r="R114" s="22">
        <v>7553037.2199999997</v>
      </c>
      <c r="T114" s="22">
        <v>0</v>
      </c>
      <c r="V114" s="22">
        <v>7553037.2199999997</v>
      </c>
      <c r="X114" s="20">
        <f t="shared" si="12"/>
        <v>0</v>
      </c>
      <c r="Y114" s="4" t="s">
        <v>156</v>
      </c>
      <c r="Z114" s="5">
        <v>7553037.2199999997</v>
      </c>
      <c r="AB114" s="5">
        <v>0</v>
      </c>
      <c r="AD114" s="5">
        <v>7553037.2199999997</v>
      </c>
      <c r="AF114" s="20">
        <f t="shared" si="13"/>
        <v>0</v>
      </c>
      <c r="AG114" s="6" t="s">
        <v>156</v>
      </c>
      <c r="AH114" s="5">
        <v>7553037.2199999997</v>
      </c>
      <c r="AJ114" s="5">
        <v>0</v>
      </c>
      <c r="AL114" s="5">
        <v>7553037.2199999997</v>
      </c>
      <c r="AN114" s="20">
        <f t="shared" si="14"/>
        <v>0</v>
      </c>
      <c r="AO114" s="6" t="s">
        <v>156</v>
      </c>
      <c r="AP114" s="5">
        <v>7553037.2199999997</v>
      </c>
      <c r="AR114" s="5">
        <v>0</v>
      </c>
      <c r="AT114" s="5">
        <v>7553037.2199999997</v>
      </c>
      <c r="AV114" s="20">
        <f t="shared" si="16"/>
        <v>0</v>
      </c>
    </row>
    <row r="115" spans="1:62" x14ac:dyDescent="0.2">
      <c r="A115" s="23" t="s">
        <v>157</v>
      </c>
      <c r="C115" s="25">
        <v>7553037.2199999997</v>
      </c>
      <c r="E115" s="29">
        <v>0</v>
      </c>
      <c r="G115" s="39">
        <v>7553037.2199999997</v>
      </c>
      <c r="I115" s="24" t="s">
        <v>157</v>
      </c>
      <c r="J115" s="24"/>
      <c r="K115" s="24">
        <v>7553037.2199999997</v>
      </c>
      <c r="L115" s="24"/>
      <c r="M115" s="23">
        <v>0</v>
      </c>
      <c r="N115" s="24"/>
      <c r="O115" s="24">
        <v>7553037.2199999997</v>
      </c>
      <c r="Q115" s="32" t="s">
        <v>157</v>
      </c>
      <c r="S115" s="31">
        <v>7553037.2199999997</v>
      </c>
      <c r="U115" s="22">
        <v>0</v>
      </c>
      <c r="W115" s="22">
        <v>7553037.2199999997</v>
      </c>
      <c r="X115" s="20">
        <f t="shared" si="12"/>
        <v>0</v>
      </c>
      <c r="Y115" s="6" t="s">
        <v>157</v>
      </c>
      <c r="Z115" s="5"/>
      <c r="AA115" s="22">
        <v>7553037.2199999997</v>
      </c>
      <c r="AB115" s="5"/>
      <c r="AC115" s="22">
        <v>0</v>
      </c>
      <c r="AD115" s="5"/>
      <c r="AE115" s="22">
        <v>7553037.2199999997</v>
      </c>
      <c r="AF115" s="20">
        <f t="shared" si="13"/>
        <v>0</v>
      </c>
      <c r="AG115" s="6" t="s">
        <v>157</v>
      </c>
      <c r="AI115" s="5">
        <v>7553037.2199999997</v>
      </c>
      <c r="AK115" s="5">
        <v>0</v>
      </c>
      <c r="AM115" s="5">
        <v>7553037.2199999997</v>
      </c>
      <c r="AN115" s="20">
        <f t="shared" si="14"/>
        <v>0</v>
      </c>
      <c r="AO115" s="6" t="s">
        <v>157</v>
      </c>
      <c r="AQ115" s="5">
        <v>7553037.2199999997</v>
      </c>
      <c r="AS115" s="5">
        <v>0</v>
      </c>
      <c r="AU115" s="5">
        <v>7553037.2199999997</v>
      </c>
      <c r="AV115" s="20">
        <f t="shared" si="16"/>
        <v>0</v>
      </c>
    </row>
    <row r="116" spans="1:62" x14ac:dyDescent="0.2">
      <c r="A116" s="23" t="s">
        <v>158</v>
      </c>
      <c r="B116" s="25">
        <v>5732726.1600000001</v>
      </c>
      <c r="D116" s="25">
        <v>0</v>
      </c>
      <c r="F116" s="25">
        <v>5732726.1600000001</v>
      </c>
      <c r="G116" s="22"/>
      <c r="I116" s="40" t="s">
        <v>158</v>
      </c>
      <c r="J116" s="40">
        <v>5732726.1600000001</v>
      </c>
      <c r="K116" s="40"/>
      <c r="L116" s="40">
        <v>0</v>
      </c>
      <c r="M116" s="24"/>
      <c r="N116" s="40">
        <v>5732726.1600000001</v>
      </c>
      <c r="O116" s="40"/>
      <c r="Q116" s="32" t="s">
        <v>158</v>
      </c>
      <c r="R116" s="22">
        <v>5732726.1600000001</v>
      </c>
      <c r="T116" s="22">
        <v>0</v>
      </c>
      <c r="V116" s="22">
        <v>5732726.1600000001</v>
      </c>
      <c r="X116" s="20">
        <f t="shared" si="12"/>
        <v>0</v>
      </c>
      <c r="Y116" s="4" t="s">
        <v>158</v>
      </c>
      <c r="Z116" s="5">
        <v>5732726.1600000001</v>
      </c>
      <c r="AB116" s="5">
        <v>0</v>
      </c>
      <c r="AD116" s="5">
        <v>5732726.1600000001</v>
      </c>
      <c r="AF116" s="20">
        <f t="shared" si="13"/>
        <v>0</v>
      </c>
      <c r="AG116" s="6" t="s">
        <v>158</v>
      </c>
      <c r="AH116" s="5">
        <v>5732726.1600000001</v>
      </c>
      <c r="AJ116" s="5" t="s">
        <v>159</v>
      </c>
      <c r="AL116" s="5">
        <v>5732726.1600000001</v>
      </c>
      <c r="AN116" s="20">
        <f t="shared" si="14"/>
        <v>0</v>
      </c>
      <c r="AO116" s="6" t="s">
        <v>158</v>
      </c>
      <c r="AP116" s="4">
        <v>5732726.1600000001</v>
      </c>
      <c r="AR116" s="5">
        <v>0</v>
      </c>
      <c r="AT116" s="5">
        <v>5732726.1600000001</v>
      </c>
      <c r="AV116" s="20">
        <f t="shared" si="16"/>
        <v>0</v>
      </c>
    </row>
    <row r="117" spans="1:62" x14ac:dyDescent="0.2">
      <c r="A117" s="23" t="s">
        <v>160</v>
      </c>
      <c r="C117" s="25">
        <v>5732726.1600000001</v>
      </c>
      <c r="E117" s="29">
        <v>0</v>
      </c>
      <c r="G117" s="39">
        <v>5732726.1600000001</v>
      </c>
      <c r="I117" s="24" t="s">
        <v>160</v>
      </c>
      <c r="J117" s="24"/>
      <c r="K117" s="24">
        <v>5732726.1600000001</v>
      </c>
      <c r="L117" s="24"/>
      <c r="M117" s="24">
        <v>0</v>
      </c>
      <c r="N117" s="24"/>
      <c r="O117" s="40">
        <v>5732726.1600000001</v>
      </c>
      <c r="Q117" s="32" t="s">
        <v>160</v>
      </c>
      <c r="S117" s="31">
        <v>5732726.1600000001</v>
      </c>
      <c r="U117" s="22">
        <v>0</v>
      </c>
      <c r="W117" s="22">
        <v>5732726.1600000001</v>
      </c>
      <c r="X117" s="20">
        <f t="shared" si="12"/>
        <v>0</v>
      </c>
      <c r="Y117" s="6" t="s">
        <v>160</v>
      </c>
      <c r="Z117" s="5"/>
      <c r="AA117" s="22">
        <v>5732726.1600000001</v>
      </c>
      <c r="AB117" s="5"/>
      <c r="AC117" s="22">
        <v>0</v>
      </c>
      <c r="AD117" s="5"/>
      <c r="AE117" s="22">
        <v>5732726.1600000001</v>
      </c>
      <c r="AF117" s="20">
        <f t="shared" si="13"/>
        <v>0</v>
      </c>
      <c r="AG117" s="6" t="s">
        <v>160</v>
      </c>
      <c r="AI117" s="5">
        <v>5732726.1600000001</v>
      </c>
      <c r="AK117" s="5">
        <v>0</v>
      </c>
      <c r="AM117" s="5">
        <v>5732726.1600000001</v>
      </c>
      <c r="AN117" s="20">
        <f t="shared" si="14"/>
        <v>0</v>
      </c>
      <c r="AO117" s="6" t="s">
        <v>160</v>
      </c>
      <c r="AP117" s="17"/>
      <c r="AQ117" s="5">
        <v>5732726.1600000001</v>
      </c>
      <c r="AS117" s="5">
        <v>0</v>
      </c>
      <c r="AU117" s="5">
        <v>5732726.1600000001</v>
      </c>
      <c r="AV117" s="20">
        <f t="shared" si="16"/>
        <v>0</v>
      </c>
    </row>
    <row r="118" spans="1:62" x14ac:dyDescent="0.2">
      <c r="A118" s="23" t="s">
        <v>161</v>
      </c>
      <c r="B118" s="25">
        <v>619425</v>
      </c>
      <c r="D118" s="25">
        <v>0</v>
      </c>
      <c r="F118" s="25">
        <v>619425</v>
      </c>
      <c r="G118" s="22"/>
      <c r="I118" s="24" t="s">
        <v>161</v>
      </c>
      <c r="J118" s="24">
        <v>619425</v>
      </c>
      <c r="K118" s="24"/>
      <c r="L118" s="24">
        <v>0</v>
      </c>
      <c r="M118" s="40"/>
      <c r="N118" s="24">
        <v>619425</v>
      </c>
      <c r="O118" s="24"/>
      <c r="Q118" s="32" t="s">
        <v>161</v>
      </c>
      <c r="R118" s="22">
        <v>619425</v>
      </c>
      <c r="T118" s="22">
        <v>0</v>
      </c>
      <c r="V118" s="22">
        <v>619425</v>
      </c>
      <c r="X118" s="20">
        <f t="shared" si="12"/>
        <v>0</v>
      </c>
      <c r="Y118" s="6" t="s">
        <v>161</v>
      </c>
      <c r="Z118" s="5">
        <v>619425</v>
      </c>
      <c r="AB118" s="5">
        <v>0</v>
      </c>
      <c r="AD118" s="5">
        <v>619425</v>
      </c>
      <c r="AF118" s="20">
        <f t="shared" si="13"/>
        <v>0</v>
      </c>
      <c r="AG118" s="6" t="s">
        <v>161</v>
      </c>
      <c r="AH118" s="5">
        <v>619425</v>
      </c>
      <c r="AJ118" s="5">
        <v>0</v>
      </c>
      <c r="AL118" s="5">
        <v>619425</v>
      </c>
      <c r="AN118" s="20">
        <f t="shared" si="14"/>
        <v>0</v>
      </c>
      <c r="AO118" s="6" t="s">
        <v>161</v>
      </c>
      <c r="AP118" s="4">
        <v>619425</v>
      </c>
      <c r="AR118" s="5">
        <v>0</v>
      </c>
      <c r="AT118" s="5">
        <v>619425</v>
      </c>
      <c r="AV118" s="20">
        <f t="shared" si="16"/>
        <v>0</v>
      </c>
    </row>
    <row r="119" spans="1:62" x14ac:dyDescent="0.2">
      <c r="A119" s="23" t="s">
        <v>162</v>
      </c>
      <c r="C119" s="25">
        <v>619425</v>
      </c>
      <c r="E119" s="29">
        <v>0</v>
      </c>
      <c r="G119" s="39">
        <v>619425</v>
      </c>
      <c r="I119" s="24" t="s">
        <v>162</v>
      </c>
      <c r="J119" s="24"/>
      <c r="K119" s="24">
        <v>619425</v>
      </c>
      <c r="L119" s="24"/>
      <c r="M119" s="24">
        <v>0</v>
      </c>
      <c r="N119" s="24"/>
      <c r="O119" s="24">
        <v>619425</v>
      </c>
      <c r="Q119" s="32" t="s">
        <v>162</v>
      </c>
      <c r="S119" s="31">
        <v>619425</v>
      </c>
      <c r="U119" s="22">
        <v>0</v>
      </c>
      <c r="W119" s="22">
        <v>619425</v>
      </c>
      <c r="X119" s="20">
        <f t="shared" si="12"/>
        <v>0</v>
      </c>
      <c r="Y119" s="6" t="s">
        <v>162</v>
      </c>
      <c r="AA119" s="5">
        <v>619425</v>
      </c>
      <c r="AC119" s="5">
        <v>0</v>
      </c>
      <c r="AE119" s="5">
        <v>619425</v>
      </c>
      <c r="AF119" s="20">
        <f t="shared" si="13"/>
        <v>0</v>
      </c>
      <c r="AG119" s="6" t="s">
        <v>162</v>
      </c>
      <c r="AI119" s="5">
        <v>619425</v>
      </c>
      <c r="AK119" s="5">
        <v>0</v>
      </c>
      <c r="AM119" s="5">
        <v>619425</v>
      </c>
      <c r="AN119" s="20">
        <f t="shared" si="14"/>
        <v>0</v>
      </c>
      <c r="AO119" s="6" t="s">
        <v>162</v>
      </c>
      <c r="AP119" s="17"/>
      <c r="AQ119" s="5">
        <v>619425</v>
      </c>
      <c r="AS119" s="5">
        <v>0</v>
      </c>
      <c r="AU119" s="5">
        <v>619425</v>
      </c>
      <c r="AV119" s="20">
        <f t="shared" si="16"/>
        <v>0</v>
      </c>
    </row>
    <row r="120" spans="1:62" x14ac:dyDescent="0.2">
      <c r="A120" s="23" t="s">
        <v>163</v>
      </c>
      <c r="B120" s="25">
        <v>654524259.76999998</v>
      </c>
      <c r="D120" s="25">
        <v>0</v>
      </c>
      <c r="F120" s="25">
        <v>654524259.76999998</v>
      </c>
      <c r="G120" s="22"/>
      <c r="I120" s="24" t="s">
        <v>163</v>
      </c>
      <c r="J120" s="24">
        <v>654524259.76999998</v>
      </c>
      <c r="K120" s="24"/>
      <c r="L120" s="24">
        <v>0</v>
      </c>
      <c r="M120" s="24"/>
      <c r="N120" s="24">
        <v>654524259.76999998</v>
      </c>
      <c r="O120" s="24"/>
      <c r="Q120" s="32" t="s">
        <v>163</v>
      </c>
      <c r="R120" s="22">
        <v>654524259.76999998</v>
      </c>
      <c r="T120" s="22">
        <v>0</v>
      </c>
      <c r="V120" s="22">
        <v>654524259.76999998</v>
      </c>
      <c r="X120" s="20">
        <f t="shared" si="12"/>
        <v>0</v>
      </c>
      <c r="Y120" s="6" t="s">
        <v>163</v>
      </c>
      <c r="Z120" s="5">
        <v>654524259.76999998</v>
      </c>
      <c r="AB120" s="5">
        <v>0</v>
      </c>
      <c r="AD120" s="5">
        <v>654524259.76999998</v>
      </c>
      <c r="AF120" s="20">
        <f t="shared" si="13"/>
        <v>0</v>
      </c>
      <c r="AG120" s="6" t="s">
        <v>163</v>
      </c>
      <c r="AH120" s="5">
        <v>654524259.76999998</v>
      </c>
      <c r="AJ120" s="5">
        <v>0</v>
      </c>
      <c r="AL120" s="5">
        <v>654524259.76999998</v>
      </c>
      <c r="AN120" s="20">
        <f t="shared" si="14"/>
        <v>0</v>
      </c>
      <c r="AO120" s="6" t="s">
        <v>163</v>
      </c>
      <c r="AP120" s="4">
        <v>654524259.76999998</v>
      </c>
      <c r="AR120" s="5">
        <v>0</v>
      </c>
      <c r="AT120" s="5">
        <v>654524259.76999998</v>
      </c>
      <c r="AV120" s="20">
        <f t="shared" si="16"/>
        <v>0</v>
      </c>
    </row>
    <row r="121" spans="1:62" x14ac:dyDescent="0.2">
      <c r="A121" s="23" t="s">
        <v>164</v>
      </c>
      <c r="C121" s="25">
        <v>654524259.76999998</v>
      </c>
      <c r="E121" s="29">
        <v>0</v>
      </c>
      <c r="G121" s="39">
        <v>654524259.76999998</v>
      </c>
      <c r="I121" s="24" t="s">
        <v>164</v>
      </c>
      <c r="J121" s="24"/>
      <c r="K121" s="24">
        <v>654524259.76999998</v>
      </c>
      <c r="L121" s="24"/>
      <c r="M121" s="24">
        <v>0</v>
      </c>
      <c r="N121" s="24"/>
      <c r="O121" s="24">
        <v>654524259.76999998</v>
      </c>
      <c r="Q121" s="32" t="s">
        <v>164</v>
      </c>
      <c r="S121" s="31">
        <v>654524259.76999998</v>
      </c>
      <c r="U121" s="22">
        <v>0</v>
      </c>
      <c r="W121" s="22">
        <v>654524259.76999998</v>
      </c>
      <c r="X121" s="20">
        <f t="shared" si="12"/>
        <v>0</v>
      </c>
      <c r="Y121" s="6" t="s">
        <v>164</v>
      </c>
      <c r="AA121" s="5">
        <v>654524259.76999998</v>
      </c>
      <c r="AC121" s="5">
        <v>0</v>
      </c>
      <c r="AE121" s="5">
        <v>654524259.76999998</v>
      </c>
      <c r="AF121" s="20">
        <f t="shared" si="13"/>
        <v>0</v>
      </c>
      <c r="AG121" s="6" t="s">
        <v>164</v>
      </c>
      <c r="AI121" s="5">
        <v>654524259.76999998</v>
      </c>
      <c r="AK121" s="5">
        <v>0</v>
      </c>
      <c r="AM121" s="5">
        <v>654524259.76999998</v>
      </c>
      <c r="AN121" s="20">
        <f t="shared" si="14"/>
        <v>0</v>
      </c>
      <c r="AO121" s="6" t="s">
        <v>164</v>
      </c>
      <c r="AP121" s="17"/>
      <c r="AQ121" s="5">
        <v>654524259.76999998</v>
      </c>
      <c r="AS121" s="5">
        <v>0</v>
      </c>
      <c r="AU121" s="5">
        <v>654524259.76999998</v>
      </c>
      <c r="AV121" s="20">
        <f t="shared" si="16"/>
        <v>0</v>
      </c>
    </row>
    <row r="122" spans="1:62" x14ac:dyDescent="0.2">
      <c r="A122" s="23" t="s">
        <v>165</v>
      </c>
      <c r="B122" s="25">
        <v>450000</v>
      </c>
      <c r="D122" s="25">
        <v>0</v>
      </c>
      <c r="F122" s="25">
        <v>450000</v>
      </c>
      <c r="G122" s="22"/>
      <c r="I122" s="24" t="s">
        <v>165</v>
      </c>
      <c r="J122" s="24">
        <v>450000</v>
      </c>
      <c r="K122" s="24"/>
      <c r="L122" s="24">
        <v>0</v>
      </c>
      <c r="M122" s="24"/>
      <c r="N122" s="24">
        <v>450000</v>
      </c>
      <c r="O122" s="24"/>
      <c r="Q122" s="32" t="s">
        <v>165</v>
      </c>
      <c r="R122" s="22">
        <v>450000</v>
      </c>
      <c r="T122" s="22">
        <v>0</v>
      </c>
      <c r="V122" s="22">
        <v>450000</v>
      </c>
      <c r="X122" s="20">
        <f t="shared" si="12"/>
        <v>0</v>
      </c>
      <c r="Y122" s="6" t="s">
        <v>165</v>
      </c>
      <c r="Z122" s="5">
        <v>450000</v>
      </c>
      <c r="AB122" s="5">
        <v>0</v>
      </c>
      <c r="AD122" s="5">
        <v>450000</v>
      </c>
      <c r="AF122" s="20">
        <f t="shared" si="13"/>
        <v>0</v>
      </c>
      <c r="AG122" s="6" t="s">
        <v>165</v>
      </c>
      <c r="AH122" s="5">
        <v>450000</v>
      </c>
      <c r="AJ122" s="5">
        <v>0</v>
      </c>
      <c r="AL122" s="5">
        <v>450000</v>
      </c>
      <c r="AN122" s="20">
        <f t="shared" si="14"/>
        <v>0</v>
      </c>
      <c r="AO122" s="6" t="s">
        <v>165</v>
      </c>
      <c r="AP122" s="4">
        <v>450000</v>
      </c>
      <c r="AR122" s="5">
        <v>0</v>
      </c>
      <c r="AT122" s="5">
        <v>450000</v>
      </c>
      <c r="AV122" s="20">
        <f t="shared" si="16"/>
        <v>0</v>
      </c>
    </row>
    <row r="123" spans="1:62" x14ac:dyDescent="0.2">
      <c r="A123" s="23" t="s">
        <v>166</v>
      </c>
      <c r="C123" s="25">
        <v>450000</v>
      </c>
      <c r="E123" s="29">
        <v>0</v>
      </c>
      <c r="G123" s="39">
        <v>450000</v>
      </c>
      <c r="I123" s="24" t="s">
        <v>166</v>
      </c>
      <c r="J123" s="24"/>
      <c r="K123" s="24">
        <v>450000</v>
      </c>
      <c r="L123" s="22"/>
      <c r="M123" s="24">
        <v>0</v>
      </c>
      <c r="N123" s="24"/>
      <c r="O123" s="24">
        <v>450000</v>
      </c>
      <c r="Q123" s="32" t="s">
        <v>166</v>
      </c>
      <c r="S123" s="31">
        <v>450000</v>
      </c>
      <c r="U123" s="22">
        <v>0</v>
      </c>
      <c r="W123" s="22">
        <v>450000</v>
      </c>
      <c r="X123" s="20">
        <f t="shared" si="12"/>
        <v>0</v>
      </c>
      <c r="Y123" s="6" t="s">
        <v>166</v>
      </c>
      <c r="AA123" s="5">
        <v>450000</v>
      </c>
      <c r="AC123" s="5">
        <v>0</v>
      </c>
      <c r="AE123" s="5">
        <v>450000</v>
      </c>
      <c r="AF123" s="20">
        <f t="shared" si="13"/>
        <v>0</v>
      </c>
      <c r="AG123" s="6" t="s">
        <v>166</v>
      </c>
      <c r="AI123" s="5">
        <v>450000</v>
      </c>
      <c r="AK123" s="5">
        <v>0</v>
      </c>
      <c r="AM123" s="5">
        <v>450000</v>
      </c>
      <c r="AN123" s="20">
        <f t="shared" si="14"/>
        <v>0</v>
      </c>
      <c r="AO123" s="6" t="s">
        <v>166</v>
      </c>
      <c r="AP123" s="17"/>
      <c r="AQ123" s="5">
        <v>450000</v>
      </c>
      <c r="AS123" s="5">
        <v>0</v>
      </c>
      <c r="AU123" s="5">
        <v>450000</v>
      </c>
      <c r="AV123" s="20">
        <f t="shared" si="16"/>
        <v>0</v>
      </c>
    </row>
    <row r="124" spans="1:62" x14ac:dyDescent="0.2">
      <c r="A124" s="23" t="s">
        <v>167</v>
      </c>
      <c r="B124" s="25">
        <v>14060197.59</v>
      </c>
      <c r="D124" s="25">
        <v>1715234.63</v>
      </c>
      <c r="E124" s="29">
        <v>165750</v>
      </c>
      <c r="F124" s="25">
        <v>15609682.220000001</v>
      </c>
      <c r="G124" s="22"/>
      <c r="I124" s="24" t="s">
        <v>167</v>
      </c>
      <c r="J124" s="24">
        <v>14060197.59</v>
      </c>
      <c r="K124" s="24"/>
      <c r="L124" s="24">
        <v>119445</v>
      </c>
      <c r="M124" s="24">
        <v>21900</v>
      </c>
      <c r="N124" s="24">
        <v>14157742.59</v>
      </c>
      <c r="O124" s="24"/>
      <c r="Q124" s="32" t="s">
        <v>167</v>
      </c>
      <c r="R124" s="22">
        <v>14157742.59</v>
      </c>
      <c r="T124" s="22">
        <v>901449.63</v>
      </c>
      <c r="U124" s="22">
        <v>37600</v>
      </c>
      <c r="V124" s="22">
        <v>15021592.220000001</v>
      </c>
      <c r="X124" s="20">
        <f t="shared" si="12"/>
        <v>0</v>
      </c>
      <c r="Y124" s="6" t="s">
        <v>167</v>
      </c>
      <c r="Z124" s="5">
        <v>15021592.220000001</v>
      </c>
      <c r="AB124" s="5">
        <v>694340</v>
      </c>
      <c r="AC124" s="22">
        <v>106250</v>
      </c>
      <c r="AD124" s="5">
        <v>15609682.220000001</v>
      </c>
      <c r="AF124" s="20">
        <f t="shared" si="13"/>
        <v>0</v>
      </c>
      <c r="AG124" s="6" t="s">
        <v>167</v>
      </c>
      <c r="AH124" s="5">
        <v>15609682.220000001</v>
      </c>
      <c r="AJ124" s="5">
        <v>20615.29</v>
      </c>
      <c r="AK124" s="5">
        <v>8400</v>
      </c>
      <c r="AL124" s="5">
        <v>15621897.51</v>
      </c>
      <c r="AN124" s="20">
        <f t="shared" si="14"/>
        <v>0</v>
      </c>
      <c r="AO124" s="6" t="s">
        <v>167</v>
      </c>
      <c r="AP124" s="4">
        <v>15621897.51</v>
      </c>
      <c r="AR124" s="5">
        <v>56685.279999999999</v>
      </c>
      <c r="AS124" s="5">
        <v>7900</v>
      </c>
      <c r="AT124" s="5">
        <v>15670682.789999999</v>
      </c>
      <c r="AV124" s="20">
        <f t="shared" si="16"/>
        <v>0</v>
      </c>
    </row>
    <row r="125" spans="1:62" x14ac:dyDescent="0.2">
      <c r="A125" s="23" t="s">
        <v>168</v>
      </c>
      <c r="C125" s="25">
        <v>14060197.59</v>
      </c>
      <c r="D125" s="25">
        <v>165750</v>
      </c>
      <c r="E125" s="29">
        <v>1715234.63</v>
      </c>
      <c r="G125" s="39">
        <v>15609682.220000001</v>
      </c>
      <c r="I125" s="24" t="s">
        <v>168</v>
      </c>
      <c r="J125" s="24"/>
      <c r="K125" s="24">
        <v>14060197.59</v>
      </c>
      <c r="L125" s="24">
        <v>21900</v>
      </c>
      <c r="M125" s="24">
        <v>119445</v>
      </c>
      <c r="N125" s="24"/>
      <c r="O125" s="24">
        <v>14157742.59</v>
      </c>
      <c r="Q125" s="32" t="s">
        <v>168</v>
      </c>
      <c r="S125" s="31">
        <v>14157742.59</v>
      </c>
      <c r="T125" s="22">
        <v>37600</v>
      </c>
      <c r="U125" s="22">
        <v>901449.63</v>
      </c>
      <c r="W125" s="22">
        <v>15021592.220000001</v>
      </c>
      <c r="X125" s="20">
        <f t="shared" si="12"/>
        <v>0</v>
      </c>
      <c r="Y125" s="6" t="s">
        <v>168</v>
      </c>
      <c r="AA125" s="5">
        <v>15021592.220000001</v>
      </c>
      <c r="AB125" s="22">
        <v>106250</v>
      </c>
      <c r="AC125" s="5">
        <v>694340</v>
      </c>
      <c r="AE125" s="5">
        <v>15609682.220000001</v>
      </c>
      <c r="AF125" s="20">
        <f t="shared" si="13"/>
        <v>0</v>
      </c>
      <c r="AG125" s="6" t="s">
        <v>168</v>
      </c>
      <c r="AI125" s="5">
        <v>15609682.220000001</v>
      </c>
      <c r="AJ125" s="5">
        <v>8400</v>
      </c>
      <c r="AK125" s="5">
        <v>20615.29</v>
      </c>
      <c r="AM125" s="5">
        <v>15621897.51</v>
      </c>
      <c r="AN125" s="20">
        <f t="shared" si="14"/>
        <v>0</v>
      </c>
      <c r="AO125" s="6" t="s">
        <v>168</v>
      </c>
      <c r="AP125" s="17"/>
      <c r="AQ125" s="5">
        <v>15621897.51</v>
      </c>
      <c r="AR125" s="5">
        <v>7900</v>
      </c>
      <c r="AS125" s="5">
        <v>56685.279999999999</v>
      </c>
      <c r="AU125" s="5">
        <v>15670682.789999999</v>
      </c>
      <c r="AV125" s="20">
        <f t="shared" si="16"/>
        <v>0</v>
      </c>
    </row>
    <row r="126" spans="1:62" x14ac:dyDescent="0.2">
      <c r="A126" s="23"/>
      <c r="C126" s="25"/>
      <c r="D126" s="25"/>
      <c r="E126" s="29"/>
      <c r="G126" s="39"/>
      <c r="I126" s="24"/>
      <c r="J126" s="24"/>
      <c r="K126" s="24"/>
      <c r="L126" s="24"/>
      <c r="M126" s="24"/>
      <c r="N126" s="24"/>
      <c r="O126" s="24"/>
      <c r="Q126" s="32"/>
      <c r="X126" s="20">
        <f t="shared" si="12"/>
        <v>0</v>
      </c>
      <c r="Y126" s="6"/>
      <c r="AA126" s="5"/>
      <c r="AC126" s="5"/>
      <c r="AE126" s="5"/>
      <c r="AF126" s="20">
        <f t="shared" si="13"/>
        <v>0</v>
      </c>
      <c r="AG126" s="6"/>
      <c r="AI126" s="5"/>
      <c r="AJ126" s="5"/>
      <c r="AK126" s="5"/>
      <c r="AM126" s="5"/>
      <c r="AN126" s="20">
        <f t="shared" si="14"/>
        <v>0</v>
      </c>
      <c r="AO126" s="6"/>
      <c r="AP126" s="17"/>
      <c r="AQ126" s="5"/>
      <c r="AR126" s="5"/>
      <c r="AS126" s="5"/>
      <c r="AU126" s="5"/>
      <c r="AV126" s="20">
        <f t="shared" si="16"/>
        <v>0</v>
      </c>
    </row>
    <row r="127" spans="1:62" x14ac:dyDescent="0.2">
      <c r="A127" s="23"/>
      <c r="C127" s="25"/>
      <c r="D127" s="25"/>
      <c r="E127" s="29"/>
      <c r="G127" s="39"/>
      <c r="I127" s="24"/>
      <c r="J127" s="24"/>
      <c r="K127" s="24"/>
      <c r="L127" s="24"/>
      <c r="M127" s="24"/>
      <c r="N127" s="24"/>
      <c r="O127" s="24"/>
      <c r="Q127" s="32"/>
      <c r="X127" s="20">
        <f t="shared" si="12"/>
        <v>0</v>
      </c>
      <c r="Y127" s="6"/>
      <c r="AA127" s="5"/>
      <c r="AC127" s="5"/>
      <c r="AE127" s="5"/>
      <c r="AF127" s="20">
        <f t="shared" si="13"/>
        <v>0</v>
      </c>
      <c r="AG127" s="6"/>
      <c r="AI127" s="5"/>
      <c r="AJ127" s="5"/>
      <c r="AK127" s="5"/>
      <c r="AM127" s="5"/>
      <c r="AN127" s="20">
        <f t="shared" si="14"/>
        <v>0</v>
      </c>
      <c r="AO127" s="6"/>
      <c r="AP127" s="17"/>
      <c r="AQ127" s="5"/>
      <c r="AR127" s="5"/>
      <c r="AS127" s="5"/>
      <c r="AU127" s="5"/>
      <c r="AV127" s="20">
        <f t="shared" si="16"/>
        <v>0</v>
      </c>
    </row>
    <row r="128" spans="1:62" x14ac:dyDescent="0.2">
      <c r="A128" s="23"/>
      <c r="C128" s="25"/>
      <c r="D128" s="25"/>
      <c r="E128" s="29"/>
      <c r="G128" s="39"/>
      <c r="I128" s="24"/>
      <c r="J128" s="24"/>
      <c r="K128" s="24"/>
      <c r="L128" s="24"/>
      <c r="M128" s="24"/>
      <c r="N128" s="24"/>
      <c r="O128" s="24"/>
      <c r="Q128" s="32"/>
      <c r="X128" s="20">
        <f t="shared" si="12"/>
        <v>0</v>
      </c>
      <c r="Y128" s="6"/>
      <c r="AA128" s="5"/>
      <c r="AC128" s="5"/>
      <c r="AE128" s="5"/>
      <c r="AF128" s="20">
        <f t="shared" si="13"/>
        <v>0</v>
      </c>
      <c r="AG128" s="6"/>
      <c r="AI128" s="5"/>
      <c r="AJ128" s="5"/>
      <c r="AK128" s="5"/>
      <c r="AM128" s="5"/>
      <c r="AN128" s="20">
        <f t="shared" si="14"/>
        <v>0</v>
      </c>
      <c r="AO128" s="6"/>
      <c r="AP128" s="17"/>
      <c r="AQ128" s="5"/>
      <c r="AR128" s="5"/>
      <c r="AS128" s="5"/>
      <c r="AU128" s="5"/>
      <c r="AV128" s="20">
        <f t="shared" si="16"/>
        <v>0</v>
      </c>
    </row>
    <row r="129" spans="1:72" x14ac:dyDescent="0.2">
      <c r="A129" s="23" t="s">
        <v>169</v>
      </c>
      <c r="B129" s="18">
        <v>0</v>
      </c>
      <c r="D129" s="25">
        <v>1066932861.7</v>
      </c>
      <c r="F129" s="25">
        <v>1066932861.7</v>
      </c>
      <c r="G129" s="22"/>
      <c r="I129" s="24" t="s">
        <v>169</v>
      </c>
      <c r="J129" s="24">
        <v>0</v>
      </c>
      <c r="K129" s="24"/>
      <c r="L129" s="24">
        <v>1066932861.7</v>
      </c>
      <c r="M129" s="24"/>
      <c r="N129" s="24">
        <v>1066932861.7</v>
      </c>
      <c r="O129" s="24"/>
      <c r="Q129" s="32" t="s">
        <v>169</v>
      </c>
      <c r="R129" s="22">
        <v>1066932861.7</v>
      </c>
      <c r="T129" s="22">
        <v>0</v>
      </c>
      <c r="V129" s="22">
        <v>1066932861.7</v>
      </c>
      <c r="X129" s="20">
        <f t="shared" si="12"/>
        <v>0</v>
      </c>
      <c r="Y129" s="6" t="s">
        <v>169</v>
      </c>
      <c r="Z129" s="5">
        <v>1066932861.7</v>
      </c>
      <c r="AB129" s="5">
        <v>0</v>
      </c>
      <c r="AD129" s="5">
        <v>1066932861.7</v>
      </c>
      <c r="AF129" s="20">
        <f t="shared" si="13"/>
        <v>0</v>
      </c>
      <c r="AG129" s="6" t="s">
        <v>169</v>
      </c>
      <c r="AH129" s="5">
        <v>1066932861.7</v>
      </c>
      <c r="AJ129" s="5">
        <v>0</v>
      </c>
      <c r="AL129" s="5">
        <v>1066932861.7</v>
      </c>
      <c r="AN129" s="20">
        <f t="shared" si="14"/>
        <v>0</v>
      </c>
      <c r="AO129" s="6" t="s">
        <v>169</v>
      </c>
      <c r="AP129" s="4">
        <v>1066932861.7</v>
      </c>
      <c r="AR129" s="5">
        <v>0</v>
      </c>
      <c r="AT129" s="5">
        <v>1066932861.7</v>
      </c>
      <c r="AV129" s="20">
        <f t="shared" si="16"/>
        <v>0</v>
      </c>
    </row>
    <row r="130" spans="1:72" x14ac:dyDescent="0.2">
      <c r="A130" s="32" t="s">
        <v>170</v>
      </c>
      <c r="B130" s="19"/>
      <c r="C130" s="29">
        <v>0</v>
      </c>
      <c r="D130" s="29">
        <v>363782258.17000002</v>
      </c>
      <c r="E130" s="29">
        <v>1070573708.0700001</v>
      </c>
      <c r="F130" s="31"/>
      <c r="G130" s="41">
        <v>706791449.89999998</v>
      </c>
      <c r="I130" s="24" t="s">
        <v>170</v>
      </c>
      <c r="J130" s="24"/>
      <c r="K130" s="24">
        <v>0</v>
      </c>
      <c r="L130" s="24">
        <v>113430310.79000001</v>
      </c>
      <c r="M130" s="24">
        <v>1066932861.7</v>
      </c>
      <c r="N130" s="24"/>
      <c r="O130" s="24">
        <v>953502550.90999997</v>
      </c>
      <c r="Q130" s="32" t="s">
        <v>170</v>
      </c>
      <c r="S130" s="31">
        <v>953502550.90999997</v>
      </c>
      <c r="T130" s="22">
        <v>141450945.90000001</v>
      </c>
      <c r="U130" s="22">
        <v>0</v>
      </c>
      <c r="W130" s="22">
        <v>812051605.00999999</v>
      </c>
      <c r="X130" s="20">
        <f t="shared" si="12"/>
        <v>0</v>
      </c>
      <c r="Y130" s="6" t="s">
        <v>170</v>
      </c>
      <c r="AA130" s="5">
        <v>812051605.00999999</v>
      </c>
      <c r="AB130" s="22">
        <v>108901001.48</v>
      </c>
      <c r="AC130" s="5">
        <v>3640846.37</v>
      </c>
      <c r="AE130" s="5">
        <v>706791449.89999998</v>
      </c>
      <c r="AF130" s="20">
        <f t="shared" si="13"/>
        <v>0</v>
      </c>
      <c r="AG130" s="6" t="s">
        <v>170</v>
      </c>
      <c r="AI130" s="5">
        <v>706791449.89999998</v>
      </c>
      <c r="AJ130" s="5">
        <v>114410731.84</v>
      </c>
      <c r="AK130" s="5">
        <v>31460917.5</v>
      </c>
      <c r="AM130" s="5">
        <v>623841635.55999994</v>
      </c>
      <c r="AN130" s="20">
        <f t="shared" si="14"/>
        <v>0</v>
      </c>
      <c r="AO130" s="6" t="s">
        <v>170</v>
      </c>
      <c r="AP130" s="17"/>
      <c r="AQ130" s="5">
        <v>623841635.55999994</v>
      </c>
      <c r="AR130" s="5">
        <v>85911865.049999997</v>
      </c>
      <c r="AS130" s="5">
        <v>0</v>
      </c>
      <c r="AU130" s="5">
        <v>537929770.50999999</v>
      </c>
      <c r="AV130" s="20">
        <f t="shared" si="16"/>
        <v>0</v>
      </c>
    </row>
    <row r="131" spans="1:72" ht="22.5" x14ac:dyDescent="0.2">
      <c r="A131" s="23" t="s">
        <v>171</v>
      </c>
      <c r="D131" s="25">
        <v>3640846.37</v>
      </c>
      <c r="F131" s="25">
        <v>3640846.37</v>
      </c>
      <c r="G131" s="25"/>
      <c r="I131" s="24"/>
      <c r="J131" s="24"/>
      <c r="K131" s="24"/>
      <c r="L131" s="24"/>
      <c r="M131" s="24"/>
      <c r="N131" s="24"/>
      <c r="O131" s="24"/>
      <c r="Q131" s="32"/>
      <c r="X131" s="20">
        <f t="shared" si="12"/>
        <v>0</v>
      </c>
      <c r="Y131" s="6" t="s">
        <v>171</v>
      </c>
      <c r="Z131" s="5">
        <v>0</v>
      </c>
      <c r="AB131" s="5">
        <v>3640846.37</v>
      </c>
      <c r="AC131" s="5"/>
      <c r="AD131" s="5">
        <v>3640846.37</v>
      </c>
      <c r="AF131" s="20">
        <f t="shared" si="13"/>
        <v>0</v>
      </c>
      <c r="AG131" s="4" t="s">
        <v>171</v>
      </c>
      <c r="AH131" s="5">
        <v>3640846.37</v>
      </c>
      <c r="AJ131" s="5">
        <v>31460917.5</v>
      </c>
      <c r="AL131" s="5">
        <v>35101763.869999997</v>
      </c>
      <c r="AN131" s="20">
        <f t="shared" si="14"/>
        <v>0</v>
      </c>
      <c r="AO131" s="6" t="s">
        <v>171</v>
      </c>
      <c r="AP131" s="4">
        <v>35101763.869999997</v>
      </c>
      <c r="AR131" s="5">
        <v>0</v>
      </c>
      <c r="AT131" s="5">
        <v>35101763.869999997</v>
      </c>
      <c r="AV131" s="20">
        <f t="shared" si="16"/>
        <v>0</v>
      </c>
    </row>
    <row r="132" spans="1:72" x14ac:dyDescent="0.2">
      <c r="A132" s="23" t="s">
        <v>172</v>
      </c>
      <c r="C132" s="25">
        <v>0</v>
      </c>
      <c r="D132" s="25">
        <v>363782258.17000002</v>
      </c>
      <c r="E132" s="29">
        <v>363782258.17000002</v>
      </c>
      <c r="G132" s="39">
        <v>0</v>
      </c>
      <c r="I132" s="24" t="s">
        <v>172</v>
      </c>
      <c r="J132" s="24"/>
      <c r="K132" s="24">
        <v>0</v>
      </c>
      <c r="L132" s="24">
        <v>113430310.79000001</v>
      </c>
      <c r="M132" s="24">
        <v>113430310.79000001</v>
      </c>
      <c r="N132" s="24"/>
      <c r="O132" s="24">
        <v>0</v>
      </c>
      <c r="Q132" s="32" t="s">
        <v>172</v>
      </c>
      <c r="S132" s="31">
        <v>0</v>
      </c>
      <c r="T132" s="22">
        <v>141450945.90000001</v>
      </c>
      <c r="U132" s="22">
        <v>141450945.90000001</v>
      </c>
      <c r="W132" s="22">
        <v>0</v>
      </c>
      <c r="X132" s="20">
        <f t="shared" si="12"/>
        <v>0</v>
      </c>
      <c r="Y132" s="6" t="s">
        <v>172</v>
      </c>
      <c r="AA132" s="5">
        <v>0</v>
      </c>
      <c r="AB132" s="5">
        <v>108901001.48</v>
      </c>
      <c r="AC132" s="5">
        <v>108901001.48</v>
      </c>
      <c r="AE132" s="5">
        <v>0</v>
      </c>
      <c r="AF132" s="20">
        <f t="shared" si="13"/>
        <v>0</v>
      </c>
      <c r="AG132" s="6" t="s">
        <v>172</v>
      </c>
      <c r="AI132" s="5">
        <v>0</v>
      </c>
      <c r="AJ132" s="5">
        <v>114410731.84</v>
      </c>
      <c r="AK132" s="5">
        <v>114410731.84</v>
      </c>
      <c r="AM132" s="5">
        <v>0</v>
      </c>
      <c r="AN132" s="20">
        <f t="shared" si="14"/>
        <v>0</v>
      </c>
      <c r="AO132" s="6" t="s">
        <v>172</v>
      </c>
      <c r="AP132" s="17"/>
      <c r="AQ132" s="5">
        <v>0</v>
      </c>
      <c r="AR132" s="5">
        <v>85911865.049999997</v>
      </c>
      <c r="AS132" s="5">
        <v>85911865.049999997</v>
      </c>
      <c r="AU132" s="5">
        <v>0</v>
      </c>
      <c r="AV132" s="20">
        <f t="shared" si="16"/>
        <v>0</v>
      </c>
    </row>
    <row r="133" spans="1:72" x14ac:dyDescent="0.2">
      <c r="A133" s="23" t="s">
        <v>173</v>
      </c>
      <c r="C133" s="25">
        <v>0</v>
      </c>
      <c r="E133" s="29">
        <v>363782258.17000002</v>
      </c>
      <c r="G133" s="39">
        <v>363782258.17000002</v>
      </c>
      <c r="I133" s="24" t="s">
        <v>173</v>
      </c>
      <c r="J133" s="24"/>
      <c r="K133" s="24">
        <v>0</v>
      </c>
      <c r="L133" s="24"/>
      <c r="M133" s="24">
        <v>113430310.79000001</v>
      </c>
      <c r="N133" s="24"/>
      <c r="O133" s="24">
        <v>113430310.79000001</v>
      </c>
      <c r="Q133" s="32" t="s">
        <v>173</v>
      </c>
      <c r="S133" s="31">
        <v>113430310.79000001</v>
      </c>
      <c r="U133" s="22">
        <v>141450945.90000001</v>
      </c>
      <c r="W133" s="22">
        <v>254881256.69</v>
      </c>
      <c r="X133" s="20">
        <f t="shared" si="12"/>
        <v>0</v>
      </c>
      <c r="Y133" s="6" t="s">
        <v>173</v>
      </c>
      <c r="Z133" s="5"/>
      <c r="AA133" s="22">
        <v>254881256.69</v>
      </c>
      <c r="AB133" s="5"/>
      <c r="AC133" s="22">
        <v>108901001.48</v>
      </c>
      <c r="AD133" s="5"/>
      <c r="AE133" s="22">
        <v>363782258.17000002</v>
      </c>
      <c r="AF133" s="20">
        <f t="shared" si="13"/>
        <v>0</v>
      </c>
      <c r="AG133" s="6" t="s">
        <v>173</v>
      </c>
      <c r="AI133" s="5">
        <v>363782258.17000002</v>
      </c>
      <c r="AK133" s="5">
        <v>114410731.84</v>
      </c>
      <c r="AM133" s="5">
        <v>478192990.00999999</v>
      </c>
      <c r="AN133" s="20">
        <f t="shared" si="14"/>
        <v>0</v>
      </c>
      <c r="AO133" s="6" t="s">
        <v>173</v>
      </c>
      <c r="AP133" s="17"/>
      <c r="AQ133" s="5">
        <v>478192990.00999999</v>
      </c>
      <c r="AS133" s="5">
        <v>85911865.049999997</v>
      </c>
      <c r="AU133" s="5">
        <v>564104855.05999994</v>
      </c>
      <c r="AV133" s="20">
        <f t="shared" si="16"/>
        <v>0</v>
      </c>
    </row>
    <row r="134" spans="1:72" x14ac:dyDescent="0.2">
      <c r="A134" s="23"/>
      <c r="C134" s="25"/>
      <c r="E134" s="29"/>
      <c r="G134" s="39"/>
      <c r="I134" s="24"/>
      <c r="J134" s="24"/>
      <c r="K134" s="24"/>
      <c r="L134" s="24"/>
      <c r="M134" s="24"/>
      <c r="N134" s="24"/>
      <c r="O134" s="24"/>
      <c r="Q134" s="32"/>
      <c r="X134" s="20">
        <f t="shared" si="12"/>
        <v>0</v>
      </c>
      <c r="Y134" s="6"/>
      <c r="Z134" s="5"/>
      <c r="AB134" s="5"/>
      <c r="AD134" s="5"/>
      <c r="AF134" s="20">
        <f t="shared" si="13"/>
        <v>0</v>
      </c>
      <c r="AG134" s="6"/>
      <c r="AI134" s="5"/>
      <c r="AK134" s="5"/>
      <c r="AM134" s="5"/>
      <c r="AN134" s="20">
        <f t="shared" si="14"/>
        <v>0</v>
      </c>
      <c r="AO134" s="6"/>
      <c r="AP134" s="17"/>
      <c r="AQ134" s="5"/>
      <c r="AS134" s="5"/>
      <c r="AU134" s="5"/>
      <c r="AV134" s="20">
        <f t="shared" si="16"/>
        <v>0</v>
      </c>
    </row>
    <row r="135" spans="1:72" x14ac:dyDescent="0.2">
      <c r="A135" s="23"/>
      <c r="C135" s="25"/>
      <c r="E135" s="29"/>
      <c r="G135" s="39"/>
      <c r="I135" s="24"/>
      <c r="J135" s="24"/>
      <c r="K135" s="24"/>
      <c r="L135" s="24"/>
      <c r="M135" s="24"/>
      <c r="N135" s="24"/>
      <c r="O135" s="24"/>
      <c r="Q135" s="32"/>
      <c r="X135" s="20">
        <f t="shared" si="12"/>
        <v>0</v>
      </c>
      <c r="Y135" s="6"/>
      <c r="Z135" s="5"/>
      <c r="AB135" s="5"/>
      <c r="AD135" s="5"/>
      <c r="AF135" s="20">
        <f t="shared" si="13"/>
        <v>0</v>
      </c>
      <c r="AG135" s="6"/>
      <c r="AI135" s="5"/>
      <c r="AK135" s="5"/>
      <c r="AM135" s="5"/>
      <c r="AN135" s="20">
        <f t="shared" si="14"/>
        <v>0</v>
      </c>
      <c r="AO135" s="6"/>
      <c r="AP135" s="17"/>
      <c r="AQ135" s="5"/>
      <c r="AS135" s="5"/>
      <c r="AU135" s="5"/>
      <c r="AV135" s="20">
        <f t="shared" si="16"/>
        <v>0</v>
      </c>
    </row>
    <row r="136" spans="1:72" x14ac:dyDescent="0.2">
      <c r="A136" s="23" t="s">
        <v>183</v>
      </c>
      <c r="C136" s="38">
        <v>0</v>
      </c>
      <c r="E136" s="29">
        <v>1066932861.7</v>
      </c>
      <c r="G136" s="25">
        <v>1066932861.7</v>
      </c>
      <c r="I136" s="24" t="s">
        <v>174</v>
      </c>
      <c r="J136" s="24"/>
      <c r="K136" s="24">
        <v>0</v>
      </c>
      <c r="L136" s="24"/>
      <c r="M136" s="24">
        <v>1066932861.7</v>
      </c>
      <c r="N136" s="24"/>
      <c r="O136" s="24">
        <v>1066932861.7</v>
      </c>
      <c r="Q136" s="32" t="s">
        <v>174</v>
      </c>
      <c r="S136" s="31">
        <v>1066932861.7</v>
      </c>
      <c r="U136" s="22">
        <v>0</v>
      </c>
      <c r="W136" s="22">
        <v>1066932861.7</v>
      </c>
      <c r="X136" s="20">
        <f t="shared" si="12"/>
        <v>0</v>
      </c>
      <c r="Y136" s="6" t="s">
        <v>174</v>
      </c>
      <c r="AA136" s="5">
        <v>1066932861.7</v>
      </c>
      <c r="AB136" s="5"/>
      <c r="AC136" s="5">
        <v>0</v>
      </c>
      <c r="AE136" s="5">
        <v>1066932861.7</v>
      </c>
      <c r="AF136" s="20">
        <f t="shared" si="13"/>
        <v>0</v>
      </c>
      <c r="AG136" s="6" t="s">
        <v>174</v>
      </c>
      <c r="AI136" s="5">
        <v>1066932861.7</v>
      </c>
      <c r="AK136" s="5">
        <v>0</v>
      </c>
      <c r="AM136" s="5">
        <v>1066932861.7</v>
      </c>
      <c r="AN136" s="20">
        <f t="shared" si="14"/>
        <v>0</v>
      </c>
      <c r="AO136" s="6" t="s">
        <v>174</v>
      </c>
      <c r="AP136" s="17"/>
      <c r="AQ136" s="5">
        <v>1066932861.7</v>
      </c>
      <c r="AS136" s="5">
        <v>0</v>
      </c>
      <c r="AU136" s="5">
        <v>1066932861.7</v>
      </c>
      <c r="AV136" s="20">
        <f t="shared" si="16"/>
        <v>0</v>
      </c>
    </row>
    <row r="137" spans="1:72" s="31" customFormat="1" x14ac:dyDescent="0.2">
      <c r="A137" s="23" t="s">
        <v>184</v>
      </c>
      <c r="B137" s="25">
        <v>0</v>
      </c>
      <c r="C137" s="18"/>
      <c r="D137" s="25">
        <v>1082098452.26</v>
      </c>
      <c r="E137" s="29">
        <v>296371809.45999998</v>
      </c>
      <c r="F137" s="25">
        <v>785726642.79999995</v>
      </c>
      <c r="G137" s="18"/>
      <c r="H137" s="20"/>
      <c r="I137" s="24" t="s">
        <v>175</v>
      </c>
      <c r="J137" s="24">
        <v>0</v>
      </c>
      <c r="K137" s="24"/>
      <c r="L137" s="24">
        <v>1075566675.5699999</v>
      </c>
      <c r="M137" s="24">
        <v>87942932.780000001</v>
      </c>
      <c r="N137" s="24">
        <v>987623742.78999996</v>
      </c>
      <c r="O137" s="24"/>
      <c r="P137" s="20"/>
      <c r="Q137" s="32" t="s">
        <v>175</v>
      </c>
      <c r="R137" s="22">
        <v>987623742.78999996</v>
      </c>
      <c r="T137" s="22">
        <v>750804.28</v>
      </c>
      <c r="U137" s="22">
        <v>92322750.640000001</v>
      </c>
      <c r="V137" s="22">
        <v>896051796.42999995</v>
      </c>
      <c r="W137" s="22"/>
      <c r="X137" s="20">
        <f t="shared" si="12"/>
        <v>0</v>
      </c>
      <c r="Y137" s="4" t="s">
        <v>175</v>
      </c>
      <c r="Z137" s="5">
        <v>896051796.42999995</v>
      </c>
      <c r="AA137" s="22"/>
      <c r="AB137" s="5">
        <v>5780972.4100000001</v>
      </c>
      <c r="AC137" s="22">
        <v>116106126.04000001</v>
      </c>
      <c r="AD137" s="5">
        <v>785726642.79999995</v>
      </c>
      <c r="AE137" s="22"/>
      <c r="AF137" s="20">
        <f t="shared" si="13"/>
        <v>0</v>
      </c>
      <c r="AG137" s="6" t="s">
        <v>175</v>
      </c>
      <c r="AH137" s="5">
        <v>785726642.79999995</v>
      </c>
      <c r="AI137" s="22"/>
      <c r="AJ137" s="5">
        <v>46733571.549999997</v>
      </c>
      <c r="AK137" s="5">
        <v>120911947</v>
      </c>
      <c r="AL137" s="5">
        <v>711548267.35000002</v>
      </c>
      <c r="AM137" s="22"/>
      <c r="AN137" s="20">
        <f t="shared" si="14"/>
        <v>0</v>
      </c>
      <c r="AO137" s="6" t="s">
        <v>175</v>
      </c>
      <c r="AP137" s="4">
        <v>711548267.35000002</v>
      </c>
      <c r="AQ137" s="22"/>
      <c r="AR137" s="5">
        <v>10353004</v>
      </c>
      <c r="AS137" s="5">
        <v>120639777.87</v>
      </c>
      <c r="AT137" s="5">
        <v>601261493.48000002</v>
      </c>
      <c r="AU137" s="22"/>
      <c r="AV137" s="20">
        <f t="shared" si="16"/>
        <v>0</v>
      </c>
      <c r="AW137" s="22"/>
      <c r="AX137" s="22"/>
      <c r="AY137" s="22"/>
      <c r="AZ137" s="22"/>
      <c r="BA137" s="22"/>
      <c r="BB137" s="22"/>
      <c r="BC137" s="22"/>
      <c r="BD137" s="22"/>
      <c r="BE137" s="22"/>
      <c r="BF137" s="22"/>
      <c r="BG137" s="22"/>
      <c r="BH137" s="22"/>
      <c r="BI137" s="22"/>
      <c r="BJ137" s="22"/>
      <c r="BK137" s="22"/>
      <c r="BL137" s="22"/>
      <c r="BM137" s="22"/>
      <c r="BN137" s="22"/>
      <c r="BO137" s="22"/>
      <c r="BP137" s="22"/>
      <c r="BQ137" s="22"/>
      <c r="BR137" s="22"/>
      <c r="BS137" s="22"/>
      <c r="BT137" s="22"/>
    </row>
    <row r="138" spans="1:72" ht="22.5" x14ac:dyDescent="0.2">
      <c r="A138" s="23" t="s">
        <v>185</v>
      </c>
      <c r="C138" s="38">
        <v>0</v>
      </c>
      <c r="D138" s="25">
        <v>11524744.189999999</v>
      </c>
      <c r="E138" s="29">
        <v>15165590.560000001</v>
      </c>
      <c r="G138" s="25">
        <v>3640846.37</v>
      </c>
      <c r="I138" s="23" t="s">
        <v>176</v>
      </c>
      <c r="J138" s="23"/>
      <c r="K138" s="23">
        <v>0</v>
      </c>
      <c r="L138" s="23">
        <v>6167967.5</v>
      </c>
      <c r="M138" s="23">
        <v>8633813.8699999992</v>
      </c>
      <c r="N138" s="23"/>
      <c r="O138" s="23">
        <v>2465846.37</v>
      </c>
      <c r="Q138" s="32" t="s">
        <v>176</v>
      </c>
      <c r="S138" s="31">
        <v>2465846.37</v>
      </c>
      <c r="T138" s="22">
        <v>750804.28</v>
      </c>
      <c r="U138" s="22">
        <v>750804.28</v>
      </c>
      <c r="W138" s="22">
        <v>2465846.37</v>
      </c>
      <c r="X138" s="20">
        <f t="shared" si="12"/>
        <v>0</v>
      </c>
      <c r="Y138" s="42" t="s">
        <v>176</v>
      </c>
      <c r="Z138" s="43"/>
      <c r="AA138" s="44">
        <v>2465846.37</v>
      </c>
      <c r="AB138" s="44">
        <v>4605972.41</v>
      </c>
      <c r="AC138" s="44">
        <v>5780972.4100000001</v>
      </c>
      <c r="AD138" s="43"/>
      <c r="AE138" s="44">
        <v>3640846.37</v>
      </c>
      <c r="AF138" s="20">
        <f t="shared" si="13"/>
        <v>0</v>
      </c>
      <c r="AG138" s="4" t="s">
        <v>176</v>
      </c>
      <c r="AI138" s="5">
        <v>3640846.37</v>
      </c>
      <c r="AJ138" s="5">
        <v>15270654.050000001</v>
      </c>
      <c r="AK138" s="5">
        <v>46733571.549999997</v>
      </c>
      <c r="AM138" s="5">
        <v>35103763.869999997</v>
      </c>
      <c r="AN138" s="20">
        <f t="shared" si="14"/>
        <v>0</v>
      </c>
      <c r="AO138" s="4" t="s">
        <v>176</v>
      </c>
      <c r="AP138" s="17"/>
      <c r="AQ138" s="5">
        <v>35103763.869999997</v>
      </c>
      <c r="AR138" s="5">
        <v>10353004</v>
      </c>
      <c r="AS138" s="5">
        <v>10353004</v>
      </c>
      <c r="AU138" s="5">
        <v>35103763.869999997</v>
      </c>
      <c r="AV138" s="20">
        <f t="shared" si="16"/>
        <v>0</v>
      </c>
    </row>
    <row r="139" spans="1:72" x14ac:dyDescent="0.2">
      <c r="A139" s="23" t="s">
        <v>186</v>
      </c>
      <c r="B139" s="25">
        <v>0</v>
      </c>
      <c r="D139" s="25">
        <v>284847065.26999998</v>
      </c>
      <c r="E139" s="29">
        <v>265144172.47999999</v>
      </c>
      <c r="F139" s="25">
        <v>19702892.789999999</v>
      </c>
      <c r="I139" s="24" t="s">
        <v>177</v>
      </c>
      <c r="J139" s="24">
        <v>0</v>
      </c>
      <c r="K139" s="24"/>
      <c r="L139" s="24">
        <v>81774965.280000001</v>
      </c>
      <c r="M139" s="24">
        <v>70169465.069999993</v>
      </c>
      <c r="N139" s="24">
        <v>11605500.210000001</v>
      </c>
      <c r="O139" s="24"/>
      <c r="Q139" s="32" t="s">
        <v>177</v>
      </c>
      <c r="R139" s="22">
        <v>11605500.210000001</v>
      </c>
      <c r="T139" s="22">
        <v>91571946.359999999</v>
      </c>
      <c r="U139" s="22">
        <v>85654357.650000006</v>
      </c>
      <c r="V139" s="22">
        <v>17523088.920000002</v>
      </c>
      <c r="X139" s="20">
        <f t="shared" si="12"/>
        <v>0</v>
      </c>
      <c r="Y139" s="42" t="s">
        <v>177</v>
      </c>
      <c r="Z139" s="44">
        <v>17523088.920000002</v>
      </c>
      <c r="AA139" s="43"/>
      <c r="AB139" s="44">
        <v>111500153.63</v>
      </c>
      <c r="AC139" s="44">
        <v>109320349.76000001</v>
      </c>
      <c r="AD139" s="44">
        <v>19702892.789999999</v>
      </c>
      <c r="AE139" s="43"/>
      <c r="AF139" s="20">
        <f t="shared" si="13"/>
        <v>0</v>
      </c>
      <c r="AG139" s="6" t="s">
        <v>177</v>
      </c>
      <c r="AH139" s="5">
        <v>19702892.789999999</v>
      </c>
      <c r="AJ139" s="5">
        <v>105641292.95</v>
      </c>
      <c r="AK139" s="5">
        <v>96938187.620000005</v>
      </c>
      <c r="AL139" s="5">
        <v>28405998.120000001</v>
      </c>
      <c r="AN139" s="20">
        <f t="shared" si="14"/>
        <v>0</v>
      </c>
      <c r="AO139" s="6" t="s">
        <v>177</v>
      </c>
      <c r="AP139" s="4">
        <v>28405998.120000001</v>
      </c>
      <c r="AR139" s="5">
        <v>110286773.87</v>
      </c>
      <c r="AS139" s="5">
        <v>108112977.93000001</v>
      </c>
      <c r="AT139" s="5">
        <v>30579794.059999999</v>
      </c>
      <c r="AV139" s="20">
        <f t="shared" si="16"/>
        <v>0</v>
      </c>
      <c r="AW139" s="31"/>
      <c r="AX139" s="31"/>
      <c r="AY139" s="31"/>
      <c r="AZ139" s="31"/>
      <c r="BA139" s="31"/>
      <c r="BB139" s="31"/>
      <c r="BC139" s="31"/>
      <c r="BD139" s="31"/>
      <c r="BE139" s="31"/>
      <c r="BF139" s="31"/>
      <c r="BG139" s="31"/>
      <c r="BH139" s="31"/>
      <c r="BI139" s="31"/>
      <c r="BJ139" s="31"/>
      <c r="BK139" s="31"/>
      <c r="BL139" s="31"/>
      <c r="BM139" s="31"/>
      <c r="BN139" s="31"/>
      <c r="BO139" s="31"/>
      <c r="BP139" s="31"/>
      <c r="BQ139" s="31"/>
      <c r="BR139" s="31"/>
      <c r="BS139" s="31"/>
      <c r="BT139" s="31"/>
    </row>
    <row r="140" spans="1:72" x14ac:dyDescent="0.2">
      <c r="A140" s="23" t="s">
        <v>187</v>
      </c>
      <c r="B140" s="25">
        <v>0</v>
      </c>
      <c r="D140" s="25">
        <v>265144172.47999999</v>
      </c>
      <c r="E140" s="29">
        <v>221642994.19</v>
      </c>
      <c r="F140" s="25">
        <v>43501178.289999999</v>
      </c>
      <c r="I140" s="24" t="s">
        <v>178</v>
      </c>
      <c r="J140" s="24">
        <v>0</v>
      </c>
      <c r="K140" s="24"/>
      <c r="L140" s="24">
        <v>70169465.069999993</v>
      </c>
      <c r="M140" s="24">
        <v>41978883.829999998</v>
      </c>
      <c r="N140" s="24">
        <v>28190581.239999998</v>
      </c>
      <c r="O140" s="24"/>
      <c r="Q140" s="32" t="s">
        <v>178</v>
      </c>
      <c r="R140" s="22">
        <v>28190581.239999998</v>
      </c>
      <c r="T140" s="22">
        <v>85654357.650000006</v>
      </c>
      <c r="U140" s="22">
        <v>73049962.849999994</v>
      </c>
      <c r="V140" s="22">
        <v>40794976.039999999</v>
      </c>
      <c r="X140" s="20">
        <f t="shared" si="12"/>
        <v>0</v>
      </c>
      <c r="Y140" s="42" t="s">
        <v>178</v>
      </c>
      <c r="Z140" s="44">
        <v>40794976.039999999</v>
      </c>
      <c r="AA140" s="43"/>
      <c r="AB140" s="44">
        <v>109320349.76000001</v>
      </c>
      <c r="AC140" s="44">
        <v>106614147.51000001</v>
      </c>
      <c r="AD140" s="44">
        <v>43501178.289999999</v>
      </c>
      <c r="AE140" s="43"/>
      <c r="AF140" s="20">
        <f t="shared" si="13"/>
        <v>0</v>
      </c>
      <c r="AG140" s="6" t="s">
        <v>178</v>
      </c>
      <c r="AH140" s="5">
        <v>43501178.289999999</v>
      </c>
      <c r="AJ140" s="5">
        <v>96938187.620000005</v>
      </c>
      <c r="AK140" s="5">
        <v>92462974.290000007</v>
      </c>
      <c r="AL140" s="5">
        <v>47976391.619999997</v>
      </c>
      <c r="AN140" s="20">
        <f t="shared" si="14"/>
        <v>0</v>
      </c>
      <c r="AO140" s="6" t="s">
        <v>178</v>
      </c>
      <c r="AP140" s="4">
        <v>47976391.619999997</v>
      </c>
      <c r="AR140" s="5">
        <v>108112977.93000001</v>
      </c>
      <c r="AS140" s="5">
        <v>100822618.04000001</v>
      </c>
      <c r="AT140" s="5">
        <v>55266751.509999998</v>
      </c>
      <c r="AV140" s="20">
        <f t="shared" si="16"/>
        <v>0</v>
      </c>
    </row>
    <row r="141" spans="1:72" x14ac:dyDescent="0.2">
      <c r="A141" s="23" t="s">
        <v>188</v>
      </c>
      <c r="B141" s="25">
        <v>0</v>
      </c>
      <c r="D141" s="25">
        <v>221642994.19</v>
      </c>
      <c r="E141" s="29">
        <v>221642994.19</v>
      </c>
      <c r="F141" s="25">
        <v>0</v>
      </c>
      <c r="I141" s="24" t="s">
        <v>179</v>
      </c>
      <c r="J141" s="24">
        <v>0</v>
      </c>
      <c r="K141" s="24"/>
      <c r="L141" s="24">
        <v>41978883.829999998</v>
      </c>
      <c r="M141" s="24">
        <v>41978883.829999998</v>
      </c>
      <c r="N141" s="24">
        <v>0</v>
      </c>
      <c r="O141" s="24"/>
      <c r="Q141" s="32" t="s">
        <v>180</v>
      </c>
      <c r="R141" s="22">
        <v>0</v>
      </c>
      <c r="T141" s="22">
        <v>73049962.849999994</v>
      </c>
      <c r="U141" s="22">
        <v>73049962.849999994</v>
      </c>
      <c r="V141" s="22">
        <v>0</v>
      </c>
      <c r="X141" s="20">
        <f t="shared" si="12"/>
        <v>0</v>
      </c>
      <c r="Y141" s="42" t="s">
        <v>180</v>
      </c>
      <c r="Z141" s="44">
        <v>0</v>
      </c>
      <c r="AA141" s="43"/>
      <c r="AB141" s="44">
        <v>106614147.51000001</v>
      </c>
      <c r="AC141" s="44">
        <v>106614147.51000001</v>
      </c>
      <c r="AD141" s="44">
        <v>0</v>
      </c>
      <c r="AE141" s="43"/>
      <c r="AF141" s="20">
        <f t="shared" si="13"/>
        <v>0</v>
      </c>
      <c r="AG141" s="6" t="s">
        <v>179</v>
      </c>
      <c r="AH141" s="7">
        <v>0</v>
      </c>
      <c r="AI141" s="45"/>
      <c r="AJ141" s="7">
        <v>92462974.290000007</v>
      </c>
      <c r="AK141" s="7">
        <v>92462974.290000007</v>
      </c>
      <c r="AL141" s="7">
        <v>0</v>
      </c>
      <c r="AM141" s="45"/>
      <c r="AN141" s="20">
        <f t="shared" si="14"/>
        <v>0</v>
      </c>
      <c r="AO141" s="6" t="s">
        <v>179</v>
      </c>
      <c r="AP141" s="4">
        <v>0</v>
      </c>
      <c r="AR141" s="5">
        <v>100822618.04000001</v>
      </c>
      <c r="AS141" s="5">
        <v>100822618.04000001</v>
      </c>
      <c r="AT141" s="5">
        <v>0</v>
      </c>
      <c r="AV141" s="20">
        <f t="shared" si="16"/>
        <v>0</v>
      </c>
    </row>
    <row r="142" spans="1:72" x14ac:dyDescent="0.2">
      <c r="A142" s="23" t="s">
        <v>189</v>
      </c>
      <c r="B142" s="25">
        <v>0</v>
      </c>
      <c r="D142" s="25">
        <v>221642994.19</v>
      </c>
      <c r="F142" s="25">
        <v>221642994.19</v>
      </c>
      <c r="I142" s="24" t="s">
        <v>181</v>
      </c>
      <c r="J142" s="46">
        <v>0</v>
      </c>
      <c r="K142" s="46"/>
      <c r="L142" s="46">
        <v>41978883.829999998</v>
      </c>
      <c r="M142" s="46"/>
      <c r="N142" s="46">
        <v>41978883.829999998</v>
      </c>
      <c r="O142" s="46"/>
      <c r="Q142" s="32" t="s">
        <v>182</v>
      </c>
      <c r="R142" s="22">
        <v>41978883.829999998</v>
      </c>
      <c r="T142" s="22">
        <v>73049962.849999994</v>
      </c>
      <c r="V142" s="22">
        <v>115028846.68000001</v>
      </c>
      <c r="X142" s="20">
        <f t="shared" si="12"/>
        <v>0</v>
      </c>
      <c r="Y142" s="42" t="s">
        <v>182</v>
      </c>
      <c r="Z142" s="47">
        <v>115028846.68000001</v>
      </c>
      <c r="AA142" s="48"/>
      <c r="AB142" s="47">
        <v>106614147.51000001</v>
      </c>
      <c r="AC142" s="47"/>
      <c r="AD142" s="47">
        <v>221642994.19</v>
      </c>
      <c r="AE142" s="48"/>
      <c r="AF142" s="20">
        <f t="shared" si="13"/>
        <v>0</v>
      </c>
      <c r="AG142" s="6" t="s">
        <v>181</v>
      </c>
      <c r="AH142" s="8">
        <v>221642994.19</v>
      </c>
      <c r="AI142" s="49"/>
      <c r="AJ142" s="8">
        <v>92462974.290000007</v>
      </c>
      <c r="AK142" s="49"/>
      <c r="AL142" s="8">
        <v>314105968.48000002</v>
      </c>
      <c r="AM142" s="49"/>
      <c r="AN142" s="20">
        <f t="shared" si="14"/>
        <v>0</v>
      </c>
      <c r="AO142" s="6" t="s">
        <v>181</v>
      </c>
      <c r="AP142" s="9">
        <v>314105968.48000002</v>
      </c>
      <c r="AQ142" s="49"/>
      <c r="AR142" s="8">
        <v>100822618.04000001</v>
      </c>
      <c r="AS142" s="49"/>
      <c r="AT142" s="8">
        <v>414928586.51999998</v>
      </c>
      <c r="AU142" s="49"/>
      <c r="AV142" s="20">
        <f t="shared" si="16"/>
        <v>0</v>
      </c>
    </row>
    <row r="143" spans="1:72" x14ac:dyDescent="0.2">
      <c r="R143" s="50">
        <f>SUM(R9:R142)</f>
        <v>3892303977.4799995</v>
      </c>
      <c r="T143" s="51">
        <f>SUM(T9:T142)</f>
        <v>3810938384.2800012</v>
      </c>
      <c r="V143" s="52">
        <f>SUM(V9:V142)</f>
        <v>4047744904.0799999</v>
      </c>
      <c r="Y143" s="53"/>
      <c r="AG143" s="6"/>
      <c r="AH143" s="10">
        <f>SUM(AH9:AH142)</f>
        <v>4166189525.9000001</v>
      </c>
      <c r="AJ143" s="10">
        <f>SUM(AJ9:AJ142)</f>
        <v>5259150748.5299978</v>
      </c>
      <c r="AL143" s="10">
        <f>SUM(AL9:AL142)</f>
        <v>4339612469.0900002</v>
      </c>
      <c r="AO143" s="6"/>
      <c r="AP143" s="3">
        <f>SUM(AP9:AP142)</f>
        <v>4339612469.0900002</v>
      </c>
      <c r="AR143" s="3">
        <f>SUM(AR9:AR142)</f>
        <v>5019865928.1099997</v>
      </c>
      <c r="AT143" s="3">
        <f>SUM(AT9:AT142)</f>
        <v>4434937423.1399994</v>
      </c>
    </row>
    <row r="144" spans="1:72" x14ac:dyDescent="0.2">
      <c r="A144" s="54"/>
      <c r="B144" s="55"/>
      <c r="C144" s="55"/>
      <c r="D144" s="55"/>
      <c r="E144" s="56"/>
      <c r="F144" s="55"/>
      <c r="G144" s="55"/>
      <c r="S144" s="51">
        <f>SUM(S9:S142)</f>
        <v>3892303977.4799995</v>
      </c>
      <c r="U144" s="51">
        <f>SUM(U9:U142)</f>
        <v>3809938384.2800002</v>
      </c>
      <c r="W144" s="51">
        <f>SUM(W9:W142)</f>
        <v>4047744904.0800009</v>
      </c>
      <c r="Y144" s="53"/>
      <c r="Z144" s="57">
        <f>SUM(Z13:Z142)</f>
        <v>3827739876.6900001</v>
      </c>
      <c r="AA144" s="43"/>
      <c r="AB144" s="57">
        <f>SUM(AB13:AB142)</f>
        <v>924842312.95000005</v>
      </c>
      <c r="AC144" s="43"/>
      <c r="AD144" s="57">
        <f>SUM(AD13:AD142)</f>
        <v>3943097298.1700006</v>
      </c>
      <c r="AE144" s="43"/>
      <c r="AH144" s="10"/>
      <c r="AI144" s="10">
        <f>SUM(AI9:AI142)</f>
        <v>4166684182.8199997</v>
      </c>
      <c r="AJ144" s="10"/>
      <c r="AK144" s="10">
        <f>SUM(AK9:AK142)</f>
        <v>5259150748.5299997</v>
      </c>
      <c r="AL144" s="10"/>
      <c r="AM144" s="10">
        <f>SUM(AM9:AM142)</f>
        <v>4340107126.0100002</v>
      </c>
      <c r="AQ144" s="3">
        <f>SUM(AQ9:AQ142)</f>
        <v>4340107126.0100002</v>
      </c>
      <c r="AS144" s="3">
        <f>SUM(AS9:AS142)</f>
        <v>5019865928.1099997</v>
      </c>
      <c r="AU144" s="3">
        <f>SUM(AU9:AU142)</f>
        <v>4435432080.0600004</v>
      </c>
    </row>
    <row r="145" spans="1:72" x14ac:dyDescent="0.2">
      <c r="A145" s="30"/>
      <c r="B145" s="19">
        <f>SUM(B8:B144)</f>
        <v>1632583225.1099999</v>
      </c>
      <c r="C145" s="58">
        <f>SUM(C8:C144)</f>
        <v>1632583225.1099999</v>
      </c>
      <c r="D145" s="19">
        <f>SUM(D8:D144)</f>
        <v>15049713508.639997</v>
      </c>
      <c r="E145" s="19">
        <f>SUM(E8:E144)</f>
        <v>15049713508.640003</v>
      </c>
      <c r="F145" s="19">
        <f>SUM(F9:F144)</f>
        <v>4166189525.9000001</v>
      </c>
      <c r="G145" s="19">
        <f>SUM(G8:G144)</f>
        <v>4166189525.8999996</v>
      </c>
      <c r="J145" s="59">
        <f>SUM(J9:J144)</f>
        <v>1632583225.1099999</v>
      </c>
      <c r="K145" s="59">
        <f t="shared" ref="K145:O145" si="17">SUM(K9:K144)</f>
        <v>1633183742.2299998</v>
      </c>
      <c r="L145" s="59">
        <f t="shared" si="17"/>
        <v>4277070764.0199995</v>
      </c>
      <c r="M145" s="59">
        <f t="shared" si="17"/>
        <v>4276470246.8999996</v>
      </c>
      <c r="N145" s="59">
        <f t="shared" si="17"/>
        <v>3892303977.4799995</v>
      </c>
      <c r="O145" s="59">
        <f t="shared" si="17"/>
        <v>3892303977.4799995</v>
      </c>
      <c r="Y145" s="6"/>
      <c r="Z145" s="44"/>
      <c r="AA145" s="57">
        <f>SUM(AA13:AA142)</f>
        <v>4047744904.0800009</v>
      </c>
      <c r="AB145" s="44"/>
      <c r="AC145" s="57">
        <f>SUM(AC13:AC142)</f>
        <v>927929513.28999996</v>
      </c>
      <c r="AD145" s="44"/>
      <c r="AE145" s="57">
        <f>SUM(AE13:AE142)</f>
        <v>4166189525.8999996</v>
      </c>
      <c r="AH145" s="50"/>
      <c r="AI145" s="10"/>
      <c r="AJ145" s="50"/>
      <c r="AK145" s="10"/>
      <c r="AL145" s="50"/>
      <c r="AM145" s="10"/>
    </row>
    <row r="146" spans="1:72" x14ac:dyDescent="0.2">
      <c r="W146" s="45"/>
      <c r="X146" s="60"/>
      <c r="Y146" s="11"/>
      <c r="Z146" s="7"/>
      <c r="AA146" s="45"/>
      <c r="AB146" s="7"/>
      <c r="AC146" s="7"/>
      <c r="AD146" s="7"/>
      <c r="AE146" s="45"/>
      <c r="AF146" s="60"/>
      <c r="AG146" s="61"/>
    </row>
    <row r="147" spans="1:72" x14ac:dyDescent="0.2">
      <c r="W147" s="45"/>
      <c r="X147" s="60"/>
      <c r="Y147" s="11"/>
      <c r="Z147" s="7"/>
      <c r="AA147" s="45"/>
      <c r="AB147" s="7"/>
      <c r="AC147" s="45"/>
      <c r="AD147" s="7"/>
      <c r="AE147" s="45"/>
      <c r="AF147" s="60"/>
      <c r="AG147" s="61"/>
    </row>
    <row r="148" spans="1:72" x14ac:dyDescent="0.2">
      <c r="W148" s="45"/>
      <c r="X148" s="60"/>
      <c r="Y148" s="11"/>
      <c r="Z148" s="12"/>
      <c r="AA148" s="45"/>
      <c r="AB148" s="12"/>
      <c r="AC148" s="45"/>
      <c r="AD148" s="12"/>
      <c r="AE148" s="45"/>
      <c r="AF148" s="60"/>
      <c r="AG148" s="61"/>
    </row>
    <row r="149" spans="1:72" s="49" customFormat="1" x14ac:dyDescent="0.2">
      <c r="A149" s="17"/>
      <c r="B149" s="18"/>
      <c r="C149" s="18"/>
      <c r="D149" s="18"/>
      <c r="E149" s="19"/>
      <c r="F149" s="18"/>
      <c r="G149" s="18"/>
      <c r="H149" s="62"/>
      <c r="I149" s="21"/>
      <c r="J149" s="21"/>
      <c r="K149" s="21"/>
      <c r="L149" s="21"/>
      <c r="M149" s="21"/>
      <c r="N149" s="21"/>
      <c r="O149" s="21"/>
      <c r="P149" s="20"/>
      <c r="Q149" s="30"/>
      <c r="R149" s="22"/>
      <c r="S149" s="31"/>
      <c r="T149" s="22"/>
      <c r="U149" s="22"/>
      <c r="V149" s="22"/>
      <c r="W149" s="45"/>
      <c r="X149" s="60"/>
      <c r="Y149" s="61"/>
      <c r="Z149" s="12"/>
      <c r="AA149" s="12"/>
      <c r="AB149" s="12"/>
      <c r="AC149" s="12"/>
      <c r="AD149" s="12"/>
      <c r="AE149" s="12"/>
      <c r="AF149" s="60"/>
      <c r="AG149" s="61"/>
      <c r="AH149" s="22"/>
      <c r="AI149" s="22"/>
      <c r="AJ149" s="22"/>
      <c r="AK149" s="22"/>
      <c r="AL149" s="22"/>
      <c r="AM149" s="22"/>
      <c r="AN149" s="20"/>
      <c r="AO149" s="17"/>
      <c r="AP149" s="22"/>
      <c r="AQ149" s="22"/>
      <c r="AR149" s="22"/>
      <c r="AS149" s="22"/>
      <c r="AT149" s="22"/>
      <c r="AU149" s="22"/>
      <c r="AV149" s="20"/>
      <c r="AW149" s="22"/>
      <c r="AX149" s="22"/>
      <c r="AY149" s="22"/>
      <c r="AZ149" s="22"/>
      <c r="BA149" s="22"/>
      <c r="BB149" s="22"/>
      <c r="BC149" s="22"/>
      <c r="BD149" s="22"/>
      <c r="BE149" s="22"/>
      <c r="BF149" s="22"/>
      <c r="BG149" s="22"/>
      <c r="BH149" s="22"/>
      <c r="BI149" s="22"/>
      <c r="BJ149" s="22"/>
      <c r="BK149" s="22"/>
      <c r="BL149" s="22"/>
      <c r="BM149" s="22"/>
      <c r="BN149" s="22"/>
      <c r="BO149" s="22"/>
      <c r="BP149" s="22"/>
      <c r="BQ149" s="22"/>
      <c r="BR149" s="22"/>
      <c r="BS149" s="22"/>
      <c r="BT149" s="22"/>
    </row>
    <row r="150" spans="1:72" x14ac:dyDescent="0.2">
      <c r="W150" s="45"/>
      <c r="X150" s="60"/>
      <c r="Y150" s="61"/>
      <c r="Z150" s="63"/>
      <c r="AA150" s="12"/>
      <c r="AB150" s="63"/>
      <c r="AC150" s="12"/>
      <c r="AD150" s="63"/>
      <c r="AE150" s="12"/>
      <c r="AF150" s="60"/>
      <c r="AG150" s="61"/>
    </row>
    <row r="151" spans="1:72" x14ac:dyDescent="0.2">
      <c r="W151" s="45"/>
      <c r="X151" s="60"/>
      <c r="Y151" s="61"/>
      <c r="Z151" s="45"/>
      <c r="AA151" s="45"/>
      <c r="AB151" s="45"/>
      <c r="AC151" s="45"/>
      <c r="AD151" s="45"/>
      <c r="AE151" s="45"/>
      <c r="AF151" s="60"/>
      <c r="AG151" s="61"/>
      <c r="AN151" s="62"/>
      <c r="AV151" s="62"/>
      <c r="AW151" s="49"/>
      <c r="AX151" s="49"/>
      <c r="AY151" s="49"/>
      <c r="AZ151" s="49"/>
      <c r="BA151" s="49"/>
      <c r="BB151" s="49"/>
      <c r="BC151" s="49"/>
      <c r="BD151" s="49"/>
      <c r="BE151" s="49"/>
      <c r="BF151" s="49"/>
      <c r="BG151" s="49"/>
      <c r="BH151" s="49"/>
      <c r="BI151" s="49"/>
      <c r="BJ151" s="49"/>
      <c r="BK151" s="49"/>
      <c r="BL151" s="49"/>
      <c r="BM151" s="49"/>
      <c r="BN151" s="49"/>
      <c r="BO151" s="49"/>
      <c r="BP151" s="49"/>
      <c r="BQ151" s="49"/>
      <c r="BR151" s="49"/>
      <c r="BS151" s="49"/>
      <c r="BT151" s="49"/>
    </row>
    <row r="152" spans="1:72" x14ac:dyDescent="0.2">
      <c r="W152" s="45"/>
      <c r="X152" s="60"/>
      <c r="Y152" s="61"/>
      <c r="Z152" s="45"/>
      <c r="AA152" s="45"/>
      <c r="AB152" s="45"/>
      <c r="AC152" s="45"/>
      <c r="AD152" s="45"/>
      <c r="AE152" s="45"/>
      <c r="AF152" s="60"/>
      <c r="AG152" s="61"/>
    </row>
    <row r="153" spans="1:72" x14ac:dyDescent="0.2">
      <c r="P153" s="62"/>
      <c r="W153" s="45"/>
      <c r="X153" s="60"/>
      <c r="Y153" s="61"/>
      <c r="Z153" s="45"/>
      <c r="AA153" s="45"/>
      <c r="AB153" s="45"/>
      <c r="AC153" s="45"/>
      <c r="AD153" s="45"/>
      <c r="AE153" s="45"/>
      <c r="AF153" s="60"/>
      <c r="AG153" s="61"/>
    </row>
    <row r="154" spans="1:72" x14ac:dyDescent="0.2">
      <c r="W154" s="45"/>
      <c r="X154" s="60"/>
      <c r="Y154" s="61"/>
      <c r="Z154" s="45"/>
      <c r="AA154" s="45"/>
      <c r="AB154" s="45"/>
      <c r="AC154" s="45"/>
      <c r="AD154" s="45"/>
      <c r="AE154" s="45"/>
      <c r="AF154" s="60"/>
      <c r="AG154" s="61"/>
    </row>
    <row r="155" spans="1:72" x14ac:dyDescent="0.2">
      <c r="W155" s="45"/>
      <c r="X155" s="60"/>
      <c r="Y155" s="61"/>
      <c r="Z155" s="45"/>
      <c r="AA155" s="45"/>
      <c r="AB155" s="45"/>
      <c r="AC155" s="45"/>
      <c r="AD155" s="45"/>
      <c r="AE155" s="45"/>
      <c r="AF155" s="60"/>
      <c r="AG155" s="61"/>
    </row>
    <row r="156" spans="1:72" x14ac:dyDescent="0.2">
      <c r="B156" s="22"/>
      <c r="C156" s="22"/>
      <c r="D156" s="22"/>
      <c r="E156" s="31"/>
      <c r="F156" s="22"/>
      <c r="G156" s="22"/>
      <c r="W156" s="45"/>
      <c r="X156" s="60"/>
      <c r="Y156" s="61"/>
      <c r="Z156" s="45"/>
      <c r="AA156" s="45"/>
      <c r="AB156" s="45"/>
      <c r="AC156" s="45"/>
      <c r="AD156" s="45"/>
      <c r="AE156" s="45"/>
      <c r="AF156" s="60"/>
      <c r="AG156" s="61"/>
    </row>
    <row r="157" spans="1:72" x14ac:dyDescent="0.2">
      <c r="B157" s="22"/>
      <c r="C157" s="22"/>
      <c r="D157" s="22"/>
      <c r="E157" s="31"/>
      <c r="F157" s="22"/>
      <c r="G157" s="22"/>
      <c r="W157" s="45"/>
      <c r="X157" s="60"/>
      <c r="Y157" s="61"/>
      <c r="Z157" s="45"/>
      <c r="AA157" s="45"/>
      <c r="AB157" s="45"/>
      <c r="AC157" s="45"/>
      <c r="AD157" s="45"/>
      <c r="AE157" s="45"/>
      <c r="AF157" s="60"/>
      <c r="AG157" s="61"/>
    </row>
    <row r="158" spans="1:72" x14ac:dyDescent="0.2">
      <c r="B158" s="22"/>
      <c r="C158" s="22"/>
      <c r="D158" s="22"/>
      <c r="E158" s="31"/>
      <c r="F158" s="22"/>
      <c r="G158" s="22"/>
      <c r="W158" s="45"/>
      <c r="X158" s="60"/>
      <c r="Y158" s="61"/>
      <c r="Z158" s="45"/>
      <c r="AA158" s="45"/>
      <c r="AB158" s="45"/>
      <c r="AC158" s="45"/>
      <c r="AD158" s="45"/>
      <c r="AE158" s="45"/>
      <c r="AF158" s="60"/>
      <c r="AG158" s="61"/>
    </row>
  </sheetData>
  <mergeCells count="15">
    <mergeCell ref="V6:W6"/>
    <mergeCell ref="J6:K6"/>
    <mergeCell ref="L6:M6"/>
    <mergeCell ref="N6:O6"/>
    <mergeCell ref="R6:S6"/>
    <mergeCell ref="T6:U6"/>
    <mergeCell ref="AP6:AQ6"/>
    <mergeCell ref="AR6:AS6"/>
    <mergeCell ref="AT6:AU6"/>
    <mergeCell ref="Z6:AA6"/>
    <mergeCell ref="AB6:AC6"/>
    <mergeCell ref="AD6:AE6"/>
    <mergeCell ref="AH6:AI6"/>
    <mergeCell ref="AJ6:AK6"/>
    <mergeCell ref="AL6:AM6"/>
  </mergeCells>
  <pageMargins left="0.7" right="0.7" top="0.75" bottom="0.75" header="0.3" footer="0.3"/>
  <pageSetup orientation="portrait" r:id="rId1"/>
  <ignoredErrors>
    <ignoredError sqref="Z144 AB144 AD144" formulaRange="1"/>
    <ignoredError sqref="F145" formula="1"/>
  </ignoredError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J341"/>
  <sheetViews>
    <sheetView tabSelected="1" topLeftCell="I24" zoomScaleNormal="100" workbookViewId="0">
      <selection activeCell="O32" sqref="O32"/>
    </sheetView>
  </sheetViews>
  <sheetFormatPr baseColWidth="10" defaultColWidth="11.42578125" defaultRowHeight="15" x14ac:dyDescent="0.25"/>
  <cols>
    <col min="1" max="1" width="52.42578125" customWidth="1"/>
    <col min="2" max="5" width="16.85546875" bestFit="1" customWidth="1"/>
    <col min="6" max="14" width="17.42578125" style="71" customWidth="1"/>
    <col min="15" max="15" width="3.7109375" style="71" customWidth="1"/>
    <col min="16" max="16" width="3.140625" style="105" customWidth="1"/>
    <col min="17" max="17" width="6.42578125" customWidth="1"/>
    <col min="18" max="19" width="16.28515625" customWidth="1"/>
    <col min="20" max="20" width="17" customWidth="1"/>
    <col min="21" max="21" width="16.5703125" customWidth="1"/>
    <col min="22" max="22" width="16" customWidth="1"/>
    <col min="23" max="23" width="15.85546875" customWidth="1"/>
    <col min="24" max="24" width="16" customWidth="1"/>
    <col min="25" max="25" width="16.42578125" customWidth="1"/>
    <col min="26" max="26" width="15.85546875" customWidth="1"/>
    <col min="27" max="27" width="20.42578125" style="74" customWidth="1"/>
    <col min="28" max="29" width="15.85546875" style="64" customWidth="1"/>
    <col min="30" max="30" width="20.5703125" style="64" customWidth="1"/>
    <col min="31" max="31" width="19.140625" customWidth="1"/>
    <col min="32" max="32" width="14.7109375" bestFit="1" customWidth="1"/>
    <col min="33" max="33" width="15.140625" bestFit="1" customWidth="1"/>
  </cols>
  <sheetData>
    <row r="1" spans="1:30" x14ac:dyDescent="0.25">
      <c r="A1" s="68" t="s">
        <v>222</v>
      </c>
      <c r="P1" s="104"/>
    </row>
    <row r="2" spans="1:30" x14ac:dyDescent="0.25">
      <c r="A2" s="68" t="s">
        <v>223</v>
      </c>
      <c r="AA2" s="75"/>
    </row>
    <row r="3" spans="1:30" ht="15.75" customHeight="1" x14ac:dyDescent="0.25">
      <c r="A3" s="68" t="s">
        <v>228</v>
      </c>
      <c r="R3" s="113" t="s">
        <v>224</v>
      </c>
      <c r="S3" s="114"/>
      <c r="T3" s="114"/>
      <c r="AA3" s="75"/>
    </row>
    <row r="4" spans="1:30" x14ac:dyDescent="0.25">
      <c r="A4" s="70" t="s">
        <v>232</v>
      </c>
      <c r="F4"/>
      <c r="G4"/>
      <c r="H4"/>
      <c r="I4"/>
      <c r="J4"/>
      <c r="K4"/>
      <c r="L4"/>
      <c r="M4"/>
      <c r="N4"/>
      <c r="O4"/>
      <c r="R4" s="68" t="s">
        <v>231</v>
      </c>
      <c r="U4" s="68">
        <v>2025</v>
      </c>
      <c r="AA4" s="64"/>
    </row>
    <row r="5" spans="1:30" x14ac:dyDescent="0.25">
      <c r="A5" s="69"/>
      <c r="B5" s="70">
        <v>2013</v>
      </c>
      <c r="C5" s="70">
        <v>2014</v>
      </c>
      <c r="D5" s="70">
        <v>2015</v>
      </c>
      <c r="E5" s="70">
        <v>2016</v>
      </c>
      <c r="F5" s="72">
        <v>2017</v>
      </c>
      <c r="G5" s="80">
        <v>2018</v>
      </c>
      <c r="H5" s="80">
        <v>2019</v>
      </c>
      <c r="I5" s="80">
        <v>2020</v>
      </c>
      <c r="J5" s="80">
        <v>2021</v>
      </c>
      <c r="K5" s="80">
        <v>2022</v>
      </c>
      <c r="L5" s="80">
        <v>2023</v>
      </c>
      <c r="M5" s="72">
        <v>2024</v>
      </c>
      <c r="N5" s="72">
        <v>2025</v>
      </c>
      <c r="O5" s="86"/>
      <c r="P5" s="106"/>
      <c r="Q5" s="87"/>
      <c r="R5" s="81" t="s">
        <v>212</v>
      </c>
      <c r="S5" s="70" t="s">
        <v>213</v>
      </c>
      <c r="T5" s="70" t="s">
        <v>214</v>
      </c>
      <c r="U5" s="70" t="s">
        <v>215</v>
      </c>
      <c r="V5" s="70" t="s">
        <v>216</v>
      </c>
      <c r="W5" s="70" t="s">
        <v>217</v>
      </c>
      <c r="X5" s="70" t="s">
        <v>218</v>
      </c>
      <c r="Y5" s="70" t="s">
        <v>219</v>
      </c>
      <c r="Z5" s="70" t="s">
        <v>220</v>
      </c>
      <c r="AA5" s="76" t="s">
        <v>225</v>
      </c>
      <c r="AB5" s="76" t="s">
        <v>226</v>
      </c>
      <c r="AC5" s="76" t="s">
        <v>227</v>
      </c>
      <c r="AD5" s="83" t="s">
        <v>230</v>
      </c>
    </row>
    <row r="6" spans="1:30" s="96" customFormat="1" x14ac:dyDescent="0.25">
      <c r="A6" s="90" t="s">
        <v>1</v>
      </c>
      <c r="B6" s="91">
        <v>8035180.5700000003</v>
      </c>
      <c r="C6" s="91">
        <v>7684140.5599999996</v>
      </c>
      <c r="D6" s="91">
        <v>7383353.7999999998</v>
      </c>
      <c r="E6" s="91">
        <v>10815978.029999999</v>
      </c>
      <c r="F6" s="97">
        <v>1196269.6599999997</v>
      </c>
      <c r="G6" s="98">
        <f>AD6</f>
        <v>0</v>
      </c>
      <c r="H6" s="98">
        <v>0</v>
      </c>
      <c r="I6" s="98">
        <v>0</v>
      </c>
      <c r="J6" s="103">
        <v>0</v>
      </c>
      <c r="K6" s="103">
        <v>0</v>
      </c>
      <c r="L6" s="98">
        <v>0</v>
      </c>
      <c r="M6" s="91">
        <v>0</v>
      </c>
      <c r="N6" s="97">
        <f>AD6</f>
        <v>0</v>
      </c>
      <c r="O6" s="99"/>
      <c r="P6" s="107"/>
      <c r="Q6" s="93"/>
      <c r="R6" s="90"/>
      <c r="S6" s="91"/>
      <c r="T6" s="91"/>
      <c r="U6" s="91"/>
      <c r="V6" s="91"/>
      <c r="W6" s="91"/>
      <c r="X6" s="91"/>
      <c r="Y6" s="91"/>
      <c r="Z6" s="91"/>
      <c r="AA6" s="91"/>
      <c r="AB6" s="91"/>
      <c r="AC6" s="91"/>
      <c r="AD6" s="91">
        <f>SUM(R6:AC6)</f>
        <v>0</v>
      </c>
    </row>
    <row r="7" spans="1:30" x14ac:dyDescent="0.25">
      <c r="AA7" s="75"/>
    </row>
    <row r="8" spans="1:30" x14ac:dyDescent="0.25">
      <c r="AA8" s="75"/>
    </row>
    <row r="24" spans="1:32" x14ac:dyDescent="0.25">
      <c r="A24" s="73"/>
      <c r="B24" s="70">
        <v>2013</v>
      </c>
      <c r="C24" s="70">
        <v>2014</v>
      </c>
      <c r="D24" s="70">
        <v>2015</v>
      </c>
      <c r="E24" s="70">
        <v>2016</v>
      </c>
      <c r="F24" s="72">
        <v>2017</v>
      </c>
      <c r="G24" s="80">
        <v>2018</v>
      </c>
      <c r="H24" s="80">
        <v>2019</v>
      </c>
      <c r="I24" s="80">
        <v>2020</v>
      </c>
      <c r="J24" s="80">
        <v>2021</v>
      </c>
      <c r="K24" s="80">
        <v>2022</v>
      </c>
      <c r="L24" s="80">
        <v>2023</v>
      </c>
      <c r="M24" s="72">
        <v>2024</v>
      </c>
      <c r="N24" s="72">
        <v>2025</v>
      </c>
      <c r="O24" s="86"/>
      <c r="P24" s="108"/>
      <c r="Q24" s="88"/>
      <c r="R24" s="81" t="s">
        <v>212</v>
      </c>
      <c r="S24" s="70" t="s">
        <v>213</v>
      </c>
      <c r="T24" s="70" t="s">
        <v>214</v>
      </c>
      <c r="U24" s="70" t="s">
        <v>215</v>
      </c>
      <c r="V24" s="70" t="s">
        <v>216</v>
      </c>
      <c r="W24" s="70" t="s">
        <v>217</v>
      </c>
      <c r="X24" s="70" t="s">
        <v>218</v>
      </c>
      <c r="Y24" s="70" t="s">
        <v>219</v>
      </c>
      <c r="Z24" s="70" t="s">
        <v>220</v>
      </c>
      <c r="AA24" s="76" t="s">
        <v>225</v>
      </c>
      <c r="AB24" s="76" t="s">
        <v>226</v>
      </c>
      <c r="AC24" s="76" t="s">
        <v>227</v>
      </c>
      <c r="AD24" s="83" t="s">
        <v>230</v>
      </c>
    </row>
    <row r="25" spans="1:32" s="96" customFormat="1" x14ac:dyDescent="0.25">
      <c r="A25" s="90" t="s">
        <v>2</v>
      </c>
      <c r="B25" s="91">
        <v>132106640.62</v>
      </c>
      <c r="C25" s="91">
        <v>182265896.77000001</v>
      </c>
      <c r="D25" s="91">
        <v>211854820.74000001</v>
      </c>
      <c r="E25" s="91">
        <v>227038704.90000001</v>
      </c>
      <c r="F25" s="97">
        <v>208627180.25</v>
      </c>
      <c r="G25" s="98">
        <v>212561332.78999999</v>
      </c>
      <c r="H25" s="98">
        <v>208600892.91</v>
      </c>
      <c r="I25" s="98">
        <v>225833128.16</v>
      </c>
      <c r="J25" s="98">
        <v>260537257.84</v>
      </c>
      <c r="K25" s="98">
        <v>292303737.14000005</v>
      </c>
      <c r="L25" s="98">
        <v>306906862.67000002</v>
      </c>
      <c r="M25" s="97">
        <v>319299883.87</v>
      </c>
      <c r="N25" s="97">
        <f>AD25</f>
        <v>79893943.739999995</v>
      </c>
      <c r="O25" s="99"/>
      <c r="P25" s="107"/>
      <c r="Q25" s="93"/>
      <c r="R25" s="111">
        <v>79893943.739999995</v>
      </c>
      <c r="S25" s="91"/>
      <c r="T25" s="91"/>
      <c r="U25" s="91"/>
      <c r="V25" s="91"/>
      <c r="W25" s="91"/>
      <c r="X25" s="91"/>
      <c r="Y25" s="91"/>
      <c r="Z25" s="91"/>
      <c r="AA25" s="91"/>
      <c r="AB25" s="91"/>
      <c r="AC25" s="91"/>
      <c r="AD25" s="91">
        <f>SUM(R25:AC25)</f>
        <v>79893943.739999995</v>
      </c>
      <c r="AE25" s="92"/>
      <c r="AF25" s="95"/>
    </row>
    <row r="26" spans="1:32" x14ac:dyDescent="0.25">
      <c r="AE26" s="77"/>
    </row>
    <row r="43" spans="1:32" x14ac:dyDescent="0.25">
      <c r="A43" s="73"/>
      <c r="B43" s="70">
        <v>2013</v>
      </c>
      <c r="C43" s="70">
        <v>2014</v>
      </c>
      <c r="D43" s="70">
        <v>2015</v>
      </c>
      <c r="E43" s="70">
        <v>2016</v>
      </c>
      <c r="F43" s="72">
        <v>2017</v>
      </c>
      <c r="G43" s="80">
        <v>2018</v>
      </c>
      <c r="H43" s="80">
        <v>2019</v>
      </c>
      <c r="I43" s="80">
        <v>2020</v>
      </c>
      <c r="J43" s="80">
        <v>2021</v>
      </c>
      <c r="K43" s="80">
        <v>2022</v>
      </c>
      <c r="L43" s="80">
        <v>2023</v>
      </c>
      <c r="M43" s="72">
        <v>2024</v>
      </c>
      <c r="N43" s="72">
        <v>2025</v>
      </c>
      <c r="O43" s="86"/>
      <c r="P43" s="108"/>
      <c r="Q43" s="88"/>
      <c r="R43" s="81" t="s">
        <v>212</v>
      </c>
      <c r="S43" s="70" t="s">
        <v>213</v>
      </c>
      <c r="T43" s="70" t="s">
        <v>214</v>
      </c>
      <c r="U43" s="70" t="s">
        <v>215</v>
      </c>
      <c r="V43" s="70" t="s">
        <v>216</v>
      </c>
      <c r="W43" s="70" t="s">
        <v>217</v>
      </c>
      <c r="X43" s="70" t="s">
        <v>218</v>
      </c>
      <c r="Y43" s="70" t="s">
        <v>219</v>
      </c>
      <c r="Z43" s="70" t="s">
        <v>220</v>
      </c>
      <c r="AA43" s="76" t="s">
        <v>225</v>
      </c>
      <c r="AB43" s="76" t="s">
        <v>226</v>
      </c>
      <c r="AC43" s="76" t="s">
        <v>227</v>
      </c>
      <c r="AD43" s="83" t="s">
        <v>230</v>
      </c>
    </row>
    <row r="44" spans="1:32" s="96" customFormat="1" x14ac:dyDescent="0.25">
      <c r="A44" s="90" t="s">
        <v>229</v>
      </c>
      <c r="B44" s="91">
        <v>45574107.289999999</v>
      </c>
      <c r="C44" s="91">
        <v>45636612.299999997</v>
      </c>
      <c r="D44" s="91">
        <v>43286285.170000002</v>
      </c>
      <c r="E44" s="91">
        <v>56126235.259999998</v>
      </c>
      <c r="F44" s="97">
        <v>58231517.350000001</v>
      </c>
      <c r="G44" s="98">
        <v>63407214.859999999</v>
      </c>
      <c r="H44" s="98">
        <v>62453232.699999996</v>
      </c>
      <c r="I44" s="98">
        <v>59404208.050000012</v>
      </c>
      <c r="J44" s="98">
        <v>74362013.120000005</v>
      </c>
      <c r="K44" s="98">
        <v>85182268.039999992</v>
      </c>
      <c r="L44" s="98">
        <v>56232372.460000001</v>
      </c>
      <c r="M44" s="97">
        <v>37069434.370000005</v>
      </c>
      <c r="N44" s="97">
        <f>AD44</f>
        <v>12949948.18</v>
      </c>
      <c r="O44" s="99"/>
      <c r="P44" s="107"/>
      <c r="Q44" s="93"/>
      <c r="R44" s="94">
        <v>12949948.18</v>
      </c>
      <c r="S44" s="91"/>
      <c r="T44" s="91"/>
      <c r="U44" s="91"/>
      <c r="V44" s="91"/>
      <c r="W44" s="91"/>
      <c r="X44" s="91"/>
      <c r="Y44" s="91"/>
      <c r="Z44" s="91"/>
      <c r="AA44" s="91"/>
      <c r="AB44" s="91"/>
      <c r="AC44" s="91"/>
      <c r="AD44" s="91">
        <f>SUM(R44:AC44)</f>
        <v>12949948.18</v>
      </c>
      <c r="AE44" s="92"/>
      <c r="AF44" s="95"/>
    </row>
    <row r="62" spans="1:32" x14ac:dyDescent="0.25">
      <c r="A62" s="73"/>
      <c r="B62" s="70">
        <v>2013</v>
      </c>
      <c r="C62" s="70">
        <v>2014</v>
      </c>
      <c r="D62" s="70">
        <v>2015</v>
      </c>
      <c r="E62" s="70">
        <v>2016</v>
      </c>
      <c r="F62" s="72">
        <v>2017</v>
      </c>
      <c r="G62" s="80">
        <v>2018</v>
      </c>
      <c r="H62" s="80">
        <v>2019</v>
      </c>
      <c r="I62" s="80">
        <v>2020</v>
      </c>
      <c r="J62" s="80">
        <v>2021</v>
      </c>
      <c r="K62" s="80">
        <v>2022</v>
      </c>
      <c r="L62" s="80">
        <v>2023</v>
      </c>
      <c r="M62" s="72">
        <v>2024</v>
      </c>
      <c r="N62" s="72">
        <v>2025</v>
      </c>
      <c r="O62" s="86"/>
      <c r="P62" s="108"/>
      <c r="Q62" s="88"/>
      <c r="R62" s="81" t="s">
        <v>212</v>
      </c>
      <c r="S62" s="70" t="s">
        <v>213</v>
      </c>
      <c r="T62" s="70" t="s">
        <v>214</v>
      </c>
      <c r="U62" s="70" t="s">
        <v>215</v>
      </c>
      <c r="V62" s="70" t="s">
        <v>216</v>
      </c>
      <c r="W62" s="70" t="s">
        <v>217</v>
      </c>
      <c r="X62" s="70" t="s">
        <v>218</v>
      </c>
      <c r="Y62" s="70" t="s">
        <v>219</v>
      </c>
      <c r="Z62" s="70" t="s">
        <v>220</v>
      </c>
      <c r="AA62" s="76" t="s">
        <v>225</v>
      </c>
      <c r="AB62" s="76" t="s">
        <v>226</v>
      </c>
      <c r="AC62" s="76" t="s">
        <v>227</v>
      </c>
      <c r="AD62" s="83" t="s">
        <v>230</v>
      </c>
    </row>
    <row r="63" spans="1:32" s="96" customFormat="1" x14ac:dyDescent="0.25">
      <c r="A63" s="90" t="s">
        <v>3</v>
      </c>
      <c r="B63" s="91"/>
      <c r="C63" s="91">
        <v>13138247.619999999</v>
      </c>
      <c r="D63" s="91">
        <v>10688209.5</v>
      </c>
      <c r="E63" s="91">
        <v>12194340.15</v>
      </c>
      <c r="F63" s="97">
        <v>6633727.5599999987</v>
      </c>
      <c r="G63" s="98">
        <v>6434127.2800000003</v>
      </c>
      <c r="H63" s="98">
        <v>3992714.22</v>
      </c>
      <c r="I63" s="98">
        <v>11984670.379999999</v>
      </c>
      <c r="J63" s="98">
        <v>6733611.3000000007</v>
      </c>
      <c r="K63" s="98">
        <v>8514362.3200000003</v>
      </c>
      <c r="L63" s="98">
        <v>7854301.9799999995</v>
      </c>
      <c r="M63" s="97">
        <v>13447808.869999999</v>
      </c>
      <c r="N63" s="97">
        <f>AD63</f>
        <v>3628259.49</v>
      </c>
      <c r="O63" s="99"/>
      <c r="P63" s="107"/>
      <c r="Q63" s="93"/>
      <c r="R63" s="94">
        <v>3628259.49</v>
      </c>
      <c r="S63" s="91"/>
      <c r="T63" s="91"/>
      <c r="U63" s="91"/>
      <c r="V63" s="91"/>
      <c r="W63" s="91"/>
      <c r="X63" s="91"/>
      <c r="Y63" s="91"/>
      <c r="Z63" s="91"/>
      <c r="AA63" s="91"/>
      <c r="AB63" s="91"/>
      <c r="AC63" s="91"/>
      <c r="AD63" s="91">
        <f>SUM(R63:AC63)</f>
        <v>3628259.49</v>
      </c>
      <c r="AE63" s="92"/>
      <c r="AF63" s="95"/>
    </row>
    <row r="64" spans="1:32" x14ac:dyDescent="0.25">
      <c r="AE64" s="77"/>
    </row>
    <row r="65" spans="31:31" x14ac:dyDescent="0.25">
      <c r="AE65" s="77"/>
    </row>
    <row r="66" spans="31:31" x14ac:dyDescent="0.25">
      <c r="AE66" s="77"/>
    </row>
    <row r="81" spans="1:32" x14ac:dyDescent="0.25">
      <c r="A81" s="73"/>
      <c r="B81" s="70">
        <v>2013</v>
      </c>
      <c r="C81" s="70">
        <v>2014</v>
      </c>
      <c r="D81" s="70">
        <v>2015</v>
      </c>
      <c r="E81" s="70">
        <v>2016</v>
      </c>
      <c r="F81" s="72">
        <v>2017</v>
      </c>
      <c r="G81" s="80">
        <v>2018</v>
      </c>
      <c r="H81" s="80">
        <v>2019</v>
      </c>
      <c r="I81" s="80">
        <v>2020</v>
      </c>
      <c r="J81" s="80">
        <v>2021</v>
      </c>
      <c r="K81" s="80">
        <v>2022</v>
      </c>
      <c r="L81" s="80">
        <v>2023</v>
      </c>
      <c r="M81" s="72">
        <v>2024</v>
      </c>
      <c r="N81" s="72">
        <v>2025</v>
      </c>
      <c r="O81" s="86"/>
      <c r="P81" s="108"/>
      <c r="Q81" s="88"/>
      <c r="R81" s="81" t="s">
        <v>212</v>
      </c>
      <c r="S81" s="70" t="s">
        <v>213</v>
      </c>
      <c r="T81" s="70" t="s">
        <v>214</v>
      </c>
      <c r="U81" s="70" t="s">
        <v>215</v>
      </c>
      <c r="V81" s="70" t="s">
        <v>216</v>
      </c>
      <c r="W81" s="70" t="s">
        <v>217</v>
      </c>
      <c r="X81" s="70" t="s">
        <v>218</v>
      </c>
      <c r="Y81" s="70" t="s">
        <v>219</v>
      </c>
      <c r="Z81" s="70" t="s">
        <v>220</v>
      </c>
      <c r="AA81" s="76" t="s">
        <v>225</v>
      </c>
      <c r="AB81" s="76" t="s">
        <v>226</v>
      </c>
      <c r="AC81" s="76" t="s">
        <v>227</v>
      </c>
      <c r="AD81" s="83" t="s">
        <v>230</v>
      </c>
    </row>
    <row r="82" spans="1:32" s="96" customFormat="1" x14ac:dyDescent="0.25">
      <c r="A82" s="90" t="s">
        <v>4</v>
      </c>
      <c r="B82" s="91">
        <v>29230443.449999999</v>
      </c>
      <c r="C82" s="91">
        <v>33657200.270000003</v>
      </c>
      <c r="D82" s="91">
        <v>38433558.079999998</v>
      </c>
      <c r="E82" s="91">
        <v>46193069.560000002</v>
      </c>
      <c r="F82" s="97">
        <v>41764413.629999995</v>
      </c>
      <c r="G82" s="98">
        <v>40233645.079999998</v>
      </c>
      <c r="H82" s="98">
        <v>43138705.640000008</v>
      </c>
      <c r="I82" s="98">
        <v>40422789.989999995</v>
      </c>
      <c r="J82" s="98">
        <v>48402679.800000004</v>
      </c>
      <c r="K82" s="98">
        <v>55039486.230000012</v>
      </c>
      <c r="L82" s="98">
        <v>58301880.930000007</v>
      </c>
      <c r="M82" s="97">
        <v>59324850.609999999</v>
      </c>
      <c r="N82" s="97">
        <f>AD82</f>
        <v>15495539.34</v>
      </c>
      <c r="O82" s="99"/>
      <c r="P82" s="107"/>
      <c r="Q82" s="93"/>
      <c r="R82" s="94">
        <v>15495539.34</v>
      </c>
      <c r="S82" s="91"/>
      <c r="T82" s="91"/>
      <c r="U82" s="91"/>
      <c r="V82" s="91"/>
      <c r="W82" s="91"/>
      <c r="X82" s="91"/>
      <c r="Y82" s="91"/>
      <c r="Z82" s="91"/>
      <c r="AA82" s="91"/>
      <c r="AB82" s="91"/>
      <c r="AC82" s="91"/>
      <c r="AD82" s="91">
        <f>SUM(R82:AC82)</f>
        <v>15495539.34</v>
      </c>
      <c r="AE82" s="92"/>
      <c r="AF82" s="95"/>
    </row>
    <row r="83" spans="1:32" x14ac:dyDescent="0.25">
      <c r="AE83" s="77"/>
    </row>
    <row r="100" spans="1:32" x14ac:dyDescent="0.25">
      <c r="A100" s="73"/>
      <c r="B100" s="70">
        <v>2013</v>
      </c>
      <c r="C100" s="70">
        <v>2014</v>
      </c>
      <c r="D100" s="70">
        <v>2015</v>
      </c>
      <c r="E100" s="70">
        <v>2016</v>
      </c>
      <c r="F100" s="72">
        <v>2017</v>
      </c>
      <c r="G100" s="80">
        <v>2018</v>
      </c>
      <c r="H100" s="80">
        <v>2019</v>
      </c>
      <c r="I100" s="80">
        <v>2020</v>
      </c>
      <c r="J100" s="80">
        <v>2021</v>
      </c>
      <c r="K100" s="80">
        <v>2022</v>
      </c>
      <c r="L100" s="80">
        <v>2023</v>
      </c>
      <c r="M100" s="72">
        <v>2024</v>
      </c>
      <c r="N100" s="72">
        <v>2025</v>
      </c>
      <c r="O100" s="86"/>
      <c r="P100" s="108"/>
      <c r="Q100" s="88"/>
      <c r="R100" s="81" t="s">
        <v>212</v>
      </c>
      <c r="S100" s="70" t="s">
        <v>213</v>
      </c>
      <c r="T100" s="70" t="s">
        <v>214</v>
      </c>
      <c r="U100" s="70" t="s">
        <v>215</v>
      </c>
      <c r="V100" s="70" t="s">
        <v>216</v>
      </c>
      <c r="W100" s="70" t="s">
        <v>217</v>
      </c>
      <c r="X100" s="70" t="s">
        <v>218</v>
      </c>
      <c r="Y100" s="70" t="s">
        <v>219</v>
      </c>
      <c r="Z100" s="70" t="s">
        <v>220</v>
      </c>
      <c r="AA100" s="76" t="s">
        <v>225</v>
      </c>
      <c r="AB100" s="76" t="s">
        <v>226</v>
      </c>
      <c r="AC100" s="76" t="s">
        <v>227</v>
      </c>
      <c r="AD100" s="83" t="s">
        <v>230</v>
      </c>
    </row>
    <row r="101" spans="1:32" s="96" customFormat="1" x14ac:dyDescent="0.25">
      <c r="A101" s="90" t="s">
        <v>5</v>
      </c>
      <c r="B101" s="91">
        <v>7447726.4199999999</v>
      </c>
      <c r="C101" s="91">
        <v>8086989.9800000004</v>
      </c>
      <c r="D101" s="91">
        <v>6453037.0499999998</v>
      </c>
      <c r="E101" s="91">
        <v>5327510.01</v>
      </c>
      <c r="F101" s="97">
        <v>4924713.5100000007</v>
      </c>
      <c r="G101" s="98">
        <v>5034749.45</v>
      </c>
      <c r="H101" s="98">
        <v>6340773.8699999992</v>
      </c>
      <c r="I101" s="98">
        <v>4404062.51</v>
      </c>
      <c r="J101" s="98">
        <v>5787133.3099999996</v>
      </c>
      <c r="K101" s="98">
        <v>6761851.0899999999</v>
      </c>
      <c r="L101" s="98">
        <v>5770451.8700000001</v>
      </c>
      <c r="M101" s="97">
        <v>7517800</v>
      </c>
      <c r="N101" s="97">
        <f>AD101</f>
        <v>882594.03</v>
      </c>
      <c r="O101" s="99"/>
      <c r="P101" s="107"/>
      <c r="Q101" s="93"/>
      <c r="R101" s="94">
        <v>882594.03</v>
      </c>
      <c r="S101" s="91"/>
      <c r="T101" s="91"/>
      <c r="U101" s="91"/>
      <c r="V101" s="91"/>
      <c r="W101" s="91"/>
      <c r="X101" s="91"/>
      <c r="Y101" s="91"/>
      <c r="Z101" s="91"/>
      <c r="AA101" s="91"/>
      <c r="AB101" s="91"/>
      <c r="AC101" s="91"/>
      <c r="AD101" s="91">
        <f>SUM(R101:AC101)</f>
        <v>882594.03</v>
      </c>
      <c r="AE101" s="92"/>
      <c r="AF101" s="95"/>
    </row>
    <row r="119" spans="1:32" x14ac:dyDescent="0.25">
      <c r="A119" s="73"/>
      <c r="B119" s="70">
        <v>2013</v>
      </c>
      <c r="C119" s="70">
        <v>2014</v>
      </c>
      <c r="D119" s="70">
        <v>2015</v>
      </c>
      <c r="E119" s="70">
        <v>2016</v>
      </c>
      <c r="F119" s="72">
        <v>2017</v>
      </c>
      <c r="G119" s="80">
        <v>2018</v>
      </c>
      <c r="H119" s="80">
        <v>2019</v>
      </c>
      <c r="I119" s="80">
        <v>2020</v>
      </c>
      <c r="J119" s="80">
        <v>2021</v>
      </c>
      <c r="K119" s="80">
        <v>2022</v>
      </c>
      <c r="L119" s="80">
        <v>2023</v>
      </c>
      <c r="M119" s="72">
        <v>2024</v>
      </c>
      <c r="N119" s="72">
        <v>2025</v>
      </c>
      <c r="O119" s="86"/>
      <c r="P119" s="108"/>
      <c r="Q119" s="88"/>
      <c r="R119" s="81" t="s">
        <v>212</v>
      </c>
      <c r="S119" s="70" t="s">
        <v>213</v>
      </c>
      <c r="T119" s="70" t="s">
        <v>214</v>
      </c>
      <c r="U119" s="70" t="s">
        <v>215</v>
      </c>
      <c r="V119" s="70" t="s">
        <v>216</v>
      </c>
      <c r="W119" s="70" t="s">
        <v>217</v>
      </c>
      <c r="X119" s="70" t="s">
        <v>218</v>
      </c>
      <c r="Y119" s="70" t="s">
        <v>219</v>
      </c>
      <c r="Z119" s="70" t="s">
        <v>220</v>
      </c>
      <c r="AA119" s="76" t="s">
        <v>225</v>
      </c>
      <c r="AB119" s="76" t="s">
        <v>226</v>
      </c>
      <c r="AC119" s="76" t="s">
        <v>227</v>
      </c>
      <c r="AD119" s="83" t="s">
        <v>230</v>
      </c>
    </row>
    <row r="120" spans="1:32" s="96" customFormat="1" x14ac:dyDescent="0.25">
      <c r="A120" s="90" t="s">
        <v>6</v>
      </c>
      <c r="B120" s="91">
        <v>23805757.870000001</v>
      </c>
      <c r="C120" s="91">
        <v>40045322.990000002</v>
      </c>
      <c r="D120" s="91">
        <v>41861007.770000003</v>
      </c>
      <c r="E120" s="91">
        <v>54319187.890000001</v>
      </c>
      <c r="F120" s="97">
        <v>50719595.509999998</v>
      </c>
      <c r="G120" s="98">
        <v>44160810.829999998</v>
      </c>
      <c r="H120" s="98">
        <v>49847712.250000007</v>
      </c>
      <c r="I120" s="98">
        <v>29274954.68</v>
      </c>
      <c r="J120" s="98">
        <v>40210528.120000005</v>
      </c>
      <c r="K120" s="98">
        <v>56797983.059999995</v>
      </c>
      <c r="L120" s="98">
        <v>73023239.830000013</v>
      </c>
      <c r="M120" s="97">
        <v>73156899.889999986</v>
      </c>
      <c r="N120" s="97">
        <f>AD120</f>
        <v>26672466.960000001</v>
      </c>
      <c r="O120" s="99"/>
      <c r="P120" s="107"/>
      <c r="Q120" s="93"/>
      <c r="R120" s="94">
        <v>26672466.960000001</v>
      </c>
      <c r="S120" s="91"/>
      <c r="T120" s="91"/>
      <c r="U120" s="91"/>
      <c r="V120" s="91"/>
      <c r="W120" s="91"/>
      <c r="X120" s="91"/>
      <c r="Y120" s="91"/>
      <c r="Z120" s="91"/>
      <c r="AA120" s="91"/>
      <c r="AB120" s="91"/>
      <c r="AC120" s="91"/>
      <c r="AD120" s="91">
        <f>SUM(R120:AC120)</f>
        <v>26672466.960000001</v>
      </c>
      <c r="AE120" s="92"/>
      <c r="AF120" s="95"/>
    </row>
    <row r="138" spans="1:32" x14ac:dyDescent="0.25">
      <c r="A138" s="73"/>
      <c r="B138" s="70">
        <v>2013</v>
      </c>
      <c r="C138" s="70">
        <v>2014</v>
      </c>
      <c r="D138" s="70">
        <v>2015</v>
      </c>
      <c r="E138" s="70">
        <v>2016</v>
      </c>
      <c r="F138" s="72">
        <v>2017</v>
      </c>
      <c r="G138" s="80">
        <v>2018</v>
      </c>
      <c r="H138" s="80">
        <v>2019</v>
      </c>
      <c r="I138" s="80">
        <v>2020</v>
      </c>
      <c r="J138" s="80">
        <v>2021</v>
      </c>
      <c r="K138" s="80">
        <v>2022</v>
      </c>
      <c r="L138" s="80">
        <v>2023</v>
      </c>
      <c r="M138" s="72">
        <v>2024</v>
      </c>
      <c r="N138" s="72">
        <v>2025</v>
      </c>
      <c r="O138" s="86"/>
      <c r="P138" s="108"/>
      <c r="Q138" s="88"/>
      <c r="R138" s="81" t="s">
        <v>212</v>
      </c>
      <c r="S138" s="70" t="s">
        <v>213</v>
      </c>
      <c r="T138" s="70" t="s">
        <v>214</v>
      </c>
      <c r="U138" s="70" t="s">
        <v>215</v>
      </c>
      <c r="V138" s="70" t="s">
        <v>216</v>
      </c>
      <c r="W138" s="70" t="s">
        <v>217</v>
      </c>
      <c r="X138" s="70" t="s">
        <v>218</v>
      </c>
      <c r="Y138" s="70" t="s">
        <v>219</v>
      </c>
      <c r="Z138" s="70" t="s">
        <v>220</v>
      </c>
      <c r="AA138" s="76" t="s">
        <v>225</v>
      </c>
      <c r="AB138" s="76" t="s">
        <v>226</v>
      </c>
      <c r="AC138" s="76" t="s">
        <v>227</v>
      </c>
      <c r="AD138" s="83" t="s">
        <v>230</v>
      </c>
    </row>
    <row r="139" spans="1:32" s="96" customFormat="1" x14ac:dyDescent="0.25">
      <c r="A139" s="90" t="s">
        <v>211</v>
      </c>
      <c r="B139" s="91">
        <v>1910544</v>
      </c>
      <c r="C139" s="91">
        <v>516800</v>
      </c>
      <c r="D139" s="91">
        <v>5582390.8399999999</v>
      </c>
      <c r="E139" s="91">
        <v>8348631.21</v>
      </c>
      <c r="F139" s="97">
        <v>14340140.469999999</v>
      </c>
      <c r="G139" s="98">
        <v>7496906.3300000001</v>
      </c>
      <c r="H139" s="98">
        <v>9122636.1099999994</v>
      </c>
      <c r="I139" s="98">
        <v>5850126.1099999994</v>
      </c>
      <c r="J139" s="98">
        <v>6255122.7699999996</v>
      </c>
      <c r="K139" s="98">
        <v>21611888.059999999</v>
      </c>
      <c r="L139" s="98">
        <v>21647654.510000002</v>
      </c>
      <c r="M139" s="97">
        <v>21753973.189999998</v>
      </c>
      <c r="N139" s="97">
        <f>AD139</f>
        <v>714634.26</v>
      </c>
      <c r="O139" s="99"/>
      <c r="P139" s="107"/>
      <c r="Q139" s="93"/>
      <c r="R139" s="94">
        <v>714634.26</v>
      </c>
      <c r="S139" s="91"/>
      <c r="T139" s="91"/>
      <c r="U139" s="91"/>
      <c r="V139" s="91"/>
      <c r="W139" s="91"/>
      <c r="X139" s="91"/>
      <c r="Y139" s="91"/>
      <c r="Z139" s="91"/>
      <c r="AA139" s="91"/>
      <c r="AB139" s="91"/>
      <c r="AC139" s="91"/>
      <c r="AD139" s="91">
        <f>SUM(R139:AC139)</f>
        <v>714634.26</v>
      </c>
      <c r="AE139" s="92"/>
      <c r="AF139" s="95"/>
    </row>
    <row r="140" spans="1:32" x14ac:dyDescent="0.25">
      <c r="AE140" s="77"/>
    </row>
    <row r="157" spans="1:30" x14ac:dyDescent="0.25">
      <c r="A157" s="73"/>
      <c r="B157" s="70">
        <v>2013</v>
      </c>
      <c r="C157" s="70">
        <v>2014</v>
      </c>
      <c r="D157" s="70">
        <v>2015</v>
      </c>
      <c r="E157" s="70">
        <v>2016</v>
      </c>
      <c r="F157" s="72">
        <v>2017</v>
      </c>
      <c r="G157" s="80">
        <v>2018</v>
      </c>
      <c r="H157" s="80">
        <v>2019</v>
      </c>
      <c r="I157" s="80">
        <v>2020</v>
      </c>
      <c r="J157" s="80">
        <v>2021</v>
      </c>
      <c r="K157" s="80">
        <v>2022</v>
      </c>
      <c r="L157" s="80">
        <v>2023</v>
      </c>
      <c r="M157" s="72">
        <v>2024</v>
      </c>
      <c r="N157" s="72">
        <v>2025</v>
      </c>
      <c r="O157" s="86"/>
      <c r="P157" s="108"/>
      <c r="Q157" s="88"/>
      <c r="R157" s="81" t="s">
        <v>212</v>
      </c>
      <c r="S157" s="70" t="s">
        <v>213</v>
      </c>
      <c r="T157" s="70" t="s">
        <v>214</v>
      </c>
      <c r="U157" s="70" t="s">
        <v>215</v>
      </c>
      <c r="V157" s="70" t="s">
        <v>216</v>
      </c>
      <c r="W157" s="70" t="s">
        <v>217</v>
      </c>
      <c r="X157" s="70" t="s">
        <v>218</v>
      </c>
      <c r="Y157" s="70" t="s">
        <v>219</v>
      </c>
      <c r="Z157" s="70" t="s">
        <v>220</v>
      </c>
      <c r="AA157" s="76" t="s">
        <v>225</v>
      </c>
      <c r="AB157" s="76" t="s">
        <v>226</v>
      </c>
      <c r="AC157" s="76" t="s">
        <v>227</v>
      </c>
      <c r="AD157" s="83" t="s">
        <v>230</v>
      </c>
    </row>
    <row r="158" spans="1:30" s="96" customFormat="1" x14ac:dyDescent="0.25">
      <c r="A158" s="90" t="s">
        <v>7</v>
      </c>
      <c r="B158" s="91">
        <v>3916468.77</v>
      </c>
      <c r="C158" s="91">
        <v>5489771.1699999999</v>
      </c>
      <c r="D158" s="91"/>
      <c r="E158" s="91"/>
      <c r="F158" s="97"/>
      <c r="G158" s="98">
        <f>AD158</f>
        <v>0</v>
      </c>
      <c r="H158" s="98">
        <v>0</v>
      </c>
      <c r="I158" s="98">
        <v>0</v>
      </c>
      <c r="J158" s="98">
        <v>0</v>
      </c>
      <c r="K158" s="98">
        <v>0</v>
      </c>
      <c r="L158" s="98">
        <v>0</v>
      </c>
      <c r="M158" s="97">
        <f>AD158</f>
        <v>0</v>
      </c>
      <c r="N158" s="97">
        <f>AD158</f>
        <v>0</v>
      </c>
      <c r="O158" s="99"/>
      <c r="P158" s="107"/>
      <c r="Q158" s="93"/>
      <c r="R158" s="94"/>
      <c r="S158" s="91"/>
      <c r="T158" s="91"/>
      <c r="U158" s="91"/>
      <c r="V158" s="91"/>
      <c r="W158" s="91"/>
      <c r="X158" s="91"/>
      <c r="Y158" s="91"/>
      <c r="Z158" s="91"/>
      <c r="AA158" s="91"/>
      <c r="AB158" s="91"/>
      <c r="AC158" s="91"/>
      <c r="AD158" s="91">
        <f>SUM(R158:AC158)</f>
        <v>0</v>
      </c>
    </row>
    <row r="176" spans="1:30" x14ac:dyDescent="0.25">
      <c r="A176" s="73"/>
      <c r="B176" s="70">
        <v>2013</v>
      </c>
      <c r="C176" s="70">
        <v>2014</v>
      </c>
      <c r="D176" s="70">
        <v>2015</v>
      </c>
      <c r="E176" s="70">
        <v>2016</v>
      </c>
      <c r="F176" s="72">
        <v>2017</v>
      </c>
      <c r="G176" s="80">
        <v>2018</v>
      </c>
      <c r="H176" s="80">
        <v>2019</v>
      </c>
      <c r="I176" s="80">
        <v>2020</v>
      </c>
      <c r="J176" s="80">
        <v>2021</v>
      </c>
      <c r="K176" s="80">
        <v>2022</v>
      </c>
      <c r="L176" s="80">
        <v>2023</v>
      </c>
      <c r="M176" s="72">
        <v>2024</v>
      </c>
      <c r="N176" s="72">
        <v>2025</v>
      </c>
      <c r="O176" s="86"/>
      <c r="P176" s="108"/>
      <c r="Q176" s="88"/>
      <c r="R176" s="81" t="s">
        <v>212</v>
      </c>
      <c r="S176" s="70" t="s">
        <v>213</v>
      </c>
      <c r="T176" s="70" t="s">
        <v>214</v>
      </c>
      <c r="U176" s="70" t="s">
        <v>215</v>
      </c>
      <c r="V176" s="70" t="s">
        <v>216</v>
      </c>
      <c r="W176" s="70" t="s">
        <v>217</v>
      </c>
      <c r="X176" s="70" t="s">
        <v>218</v>
      </c>
      <c r="Y176" s="70" t="s">
        <v>219</v>
      </c>
      <c r="Z176" s="70" t="s">
        <v>220</v>
      </c>
      <c r="AA176" s="76" t="s">
        <v>225</v>
      </c>
      <c r="AB176" s="76" t="s">
        <v>226</v>
      </c>
      <c r="AC176" s="76" t="s">
        <v>227</v>
      </c>
      <c r="AD176" s="83" t="s">
        <v>230</v>
      </c>
    </row>
    <row r="177" spans="1:32" s="96" customFormat="1" x14ac:dyDescent="0.25">
      <c r="A177" s="90" t="s">
        <v>8</v>
      </c>
      <c r="B177" s="91">
        <v>7030947.4900000002</v>
      </c>
      <c r="C177" s="91">
        <v>15940328.27</v>
      </c>
      <c r="D177" s="91">
        <v>15704855.74</v>
      </c>
      <c r="E177" s="91">
        <v>13237022.23</v>
      </c>
      <c r="F177" s="97">
        <v>14388169.4</v>
      </c>
      <c r="G177" s="98">
        <v>10658744.42</v>
      </c>
      <c r="H177" s="98">
        <v>8264126.1000000006</v>
      </c>
      <c r="I177" s="98">
        <v>24168314.349999998</v>
      </c>
      <c r="J177" s="98">
        <v>10829937.82</v>
      </c>
      <c r="K177" s="98">
        <v>14266907.139999997</v>
      </c>
      <c r="L177" s="98">
        <v>17176994.550000001</v>
      </c>
      <c r="M177" s="97">
        <v>10351572.370000001</v>
      </c>
      <c r="N177" s="97">
        <f>AD177</f>
        <v>782689.69000000006</v>
      </c>
      <c r="O177" s="99"/>
      <c r="P177" s="107"/>
      <c r="Q177" s="93"/>
      <c r="R177" s="94">
        <v>782689.69000000006</v>
      </c>
      <c r="S177" s="91"/>
      <c r="T177" s="91"/>
      <c r="U177" s="91"/>
      <c r="V177" s="91"/>
      <c r="W177" s="91"/>
      <c r="X177" s="91"/>
      <c r="Y177" s="91"/>
      <c r="Z177" s="91"/>
      <c r="AA177" s="91"/>
      <c r="AB177" s="91"/>
      <c r="AC177" s="91"/>
      <c r="AD177" s="91">
        <f>SUM(R177:AC177)</f>
        <v>782689.69000000006</v>
      </c>
      <c r="AE177" s="92"/>
      <c r="AF177" s="95"/>
    </row>
    <row r="195" spans="1:32" x14ac:dyDescent="0.25">
      <c r="A195" s="73"/>
      <c r="B195" s="70">
        <v>2013</v>
      </c>
      <c r="C195" s="70">
        <v>2014</v>
      </c>
      <c r="D195" s="70">
        <v>2015</v>
      </c>
      <c r="E195" s="70">
        <v>2016</v>
      </c>
      <c r="F195" s="72">
        <v>2017</v>
      </c>
      <c r="G195" s="80">
        <v>2018</v>
      </c>
      <c r="H195" s="80">
        <v>2019</v>
      </c>
      <c r="I195" s="80">
        <v>2020</v>
      </c>
      <c r="J195" s="80">
        <v>2021</v>
      </c>
      <c r="K195" s="80">
        <v>2022</v>
      </c>
      <c r="L195" s="80">
        <v>2023</v>
      </c>
      <c r="M195" s="72">
        <v>2024</v>
      </c>
      <c r="N195" s="72">
        <v>2025</v>
      </c>
      <c r="O195" s="86"/>
      <c r="P195" s="108"/>
      <c r="Q195" s="88"/>
      <c r="R195" s="81" t="s">
        <v>212</v>
      </c>
      <c r="S195" s="70" t="s">
        <v>213</v>
      </c>
      <c r="T195" s="70" t="s">
        <v>214</v>
      </c>
      <c r="U195" s="70" t="s">
        <v>215</v>
      </c>
      <c r="V195" s="70" t="s">
        <v>216</v>
      </c>
      <c r="W195" s="70" t="s">
        <v>217</v>
      </c>
      <c r="X195" s="70" t="s">
        <v>218</v>
      </c>
      <c r="Y195" s="70" t="s">
        <v>219</v>
      </c>
      <c r="Z195" s="70" t="s">
        <v>220</v>
      </c>
      <c r="AA195" s="76" t="s">
        <v>225</v>
      </c>
      <c r="AB195" s="76" t="s">
        <v>226</v>
      </c>
      <c r="AC195" s="76" t="s">
        <v>227</v>
      </c>
      <c r="AD195" s="83" t="s">
        <v>230</v>
      </c>
    </row>
    <row r="196" spans="1:32" s="96" customFormat="1" x14ac:dyDescent="0.25">
      <c r="A196" s="90" t="s">
        <v>9</v>
      </c>
      <c r="B196" s="91">
        <v>1126094</v>
      </c>
      <c r="C196" s="91">
        <v>114894.5</v>
      </c>
      <c r="D196" s="91">
        <v>175120</v>
      </c>
      <c r="E196" s="91">
        <v>637870</v>
      </c>
      <c r="F196" s="97">
        <v>494565</v>
      </c>
      <c r="G196" s="98">
        <v>62668</v>
      </c>
      <c r="H196" s="98">
        <v>2629951.87</v>
      </c>
      <c r="I196" s="98">
        <v>950010.32</v>
      </c>
      <c r="J196" s="98">
        <v>0</v>
      </c>
      <c r="K196" s="98">
        <v>0</v>
      </c>
      <c r="L196" s="98">
        <v>0</v>
      </c>
      <c r="M196" s="97">
        <v>0</v>
      </c>
      <c r="N196" s="97">
        <f>AD196</f>
        <v>0</v>
      </c>
      <c r="O196" s="99"/>
      <c r="P196" s="107"/>
      <c r="Q196" s="93"/>
      <c r="R196" s="94"/>
      <c r="S196" s="91"/>
      <c r="T196" s="91"/>
      <c r="U196" s="91"/>
      <c r="V196" s="91"/>
      <c r="W196" s="91"/>
      <c r="X196" s="91"/>
      <c r="Y196" s="91"/>
      <c r="Z196" s="91"/>
      <c r="AA196" s="91"/>
      <c r="AB196" s="91"/>
      <c r="AC196" s="91"/>
      <c r="AD196" s="91">
        <f>SUM(R196:AC196)</f>
        <v>0</v>
      </c>
      <c r="AE196" s="92"/>
      <c r="AF196" s="95">
        <f>AD196-AE196</f>
        <v>0</v>
      </c>
    </row>
    <row r="214" spans="1:32" x14ac:dyDescent="0.25">
      <c r="A214" s="73"/>
      <c r="B214" s="70">
        <v>2013</v>
      </c>
      <c r="C214" s="70">
        <v>2014</v>
      </c>
      <c r="D214" s="70">
        <v>2015</v>
      </c>
      <c r="E214" s="70">
        <v>2016</v>
      </c>
      <c r="F214" s="72">
        <v>2017</v>
      </c>
      <c r="G214" s="80">
        <v>2018</v>
      </c>
      <c r="H214" s="80">
        <v>2019</v>
      </c>
      <c r="I214" s="80">
        <v>2020</v>
      </c>
      <c r="J214" s="80">
        <v>2021</v>
      </c>
      <c r="K214" s="80">
        <v>2022</v>
      </c>
      <c r="L214" s="80">
        <v>2023</v>
      </c>
      <c r="M214" s="72">
        <v>2024</v>
      </c>
      <c r="N214" s="72">
        <v>2025</v>
      </c>
      <c r="O214" s="86"/>
      <c r="P214" s="108"/>
      <c r="Q214" s="88"/>
      <c r="R214" s="81" t="s">
        <v>212</v>
      </c>
      <c r="S214" s="70" t="s">
        <v>213</v>
      </c>
      <c r="T214" s="70" t="s">
        <v>214</v>
      </c>
      <c r="U214" s="70" t="s">
        <v>215</v>
      </c>
      <c r="V214" s="70" t="s">
        <v>216</v>
      </c>
      <c r="W214" s="70" t="s">
        <v>217</v>
      </c>
      <c r="X214" s="70" t="s">
        <v>218</v>
      </c>
      <c r="Y214" s="70" t="s">
        <v>219</v>
      </c>
      <c r="Z214" s="70" t="s">
        <v>220</v>
      </c>
      <c r="AA214" s="76" t="s">
        <v>225</v>
      </c>
      <c r="AB214" s="76" t="s">
        <v>226</v>
      </c>
      <c r="AC214" s="76" t="s">
        <v>227</v>
      </c>
      <c r="AD214" s="83" t="s">
        <v>230</v>
      </c>
    </row>
    <row r="215" spans="1:32" s="96" customFormat="1" x14ac:dyDescent="0.25">
      <c r="A215" s="90" t="s">
        <v>10</v>
      </c>
      <c r="B215" s="91">
        <v>158326896.30000001</v>
      </c>
      <c r="C215" s="91">
        <v>8278831.2999999998</v>
      </c>
      <c r="D215" s="91">
        <v>23289345.75</v>
      </c>
      <c r="E215" s="91">
        <v>27408656.190000001</v>
      </c>
      <c r="F215" s="97">
        <v>24162946.270000003</v>
      </c>
      <c r="G215" s="98">
        <v>30200595.210000001</v>
      </c>
      <c r="H215" s="98">
        <v>60700543.910000011</v>
      </c>
      <c r="I215" s="98">
        <v>51475397.099999994</v>
      </c>
      <c r="J215" s="98">
        <v>46943670.680000007</v>
      </c>
      <c r="K215" s="98">
        <v>38840393.890000001</v>
      </c>
      <c r="L215" s="98">
        <v>35708030.790000007</v>
      </c>
      <c r="M215" s="97">
        <v>52173456.75</v>
      </c>
      <c r="N215" s="97">
        <f>AD215</f>
        <v>8834119.4000000004</v>
      </c>
      <c r="O215" s="99"/>
      <c r="P215" s="107"/>
      <c r="Q215" s="93"/>
      <c r="R215" s="94">
        <v>8834119.4000000004</v>
      </c>
      <c r="S215" s="91"/>
      <c r="T215" s="91"/>
      <c r="U215" s="91"/>
      <c r="V215" s="91"/>
      <c r="W215" s="91"/>
      <c r="X215" s="91"/>
      <c r="Y215" s="91"/>
      <c r="Z215" s="91"/>
      <c r="AA215" s="91"/>
      <c r="AB215" s="91"/>
      <c r="AC215" s="91"/>
      <c r="AD215" s="91">
        <f>SUM(R215:AC215)</f>
        <v>8834119.4000000004</v>
      </c>
      <c r="AE215" s="92"/>
      <c r="AF215" s="95"/>
    </row>
    <row r="216" spans="1:32" x14ac:dyDescent="0.25">
      <c r="AE216" s="77"/>
    </row>
    <row r="233" spans="1:32" x14ac:dyDescent="0.25">
      <c r="A233" s="73"/>
      <c r="B233" s="70">
        <v>2013</v>
      </c>
      <c r="C233" s="70">
        <v>2014</v>
      </c>
      <c r="D233" s="70">
        <v>2015</v>
      </c>
      <c r="E233" s="70">
        <v>2016</v>
      </c>
      <c r="F233" s="72">
        <v>2017</v>
      </c>
      <c r="G233" s="80">
        <v>2018</v>
      </c>
      <c r="H233" s="80">
        <v>2019</v>
      </c>
      <c r="I233" s="80">
        <v>2020</v>
      </c>
      <c r="J233" s="80">
        <v>2021</v>
      </c>
      <c r="K233" s="80">
        <v>2022</v>
      </c>
      <c r="L233" s="80">
        <v>2023</v>
      </c>
      <c r="M233" s="72">
        <v>2024</v>
      </c>
      <c r="N233" s="72">
        <v>2025</v>
      </c>
      <c r="O233" s="86"/>
      <c r="P233" s="108"/>
      <c r="Q233" s="88"/>
      <c r="R233" s="81" t="s">
        <v>212</v>
      </c>
      <c r="S233" s="70" t="s">
        <v>213</v>
      </c>
      <c r="T233" s="70" t="s">
        <v>214</v>
      </c>
      <c r="U233" s="70" t="s">
        <v>215</v>
      </c>
      <c r="V233" s="70" t="s">
        <v>216</v>
      </c>
      <c r="W233" s="70" t="s">
        <v>217</v>
      </c>
      <c r="X233" s="70" t="s">
        <v>218</v>
      </c>
      <c r="Y233" s="70" t="s">
        <v>219</v>
      </c>
      <c r="Z233" s="70" t="s">
        <v>220</v>
      </c>
      <c r="AA233" s="76" t="s">
        <v>225</v>
      </c>
      <c r="AB233" s="76" t="s">
        <v>226</v>
      </c>
      <c r="AC233" s="76" t="s">
        <v>227</v>
      </c>
      <c r="AD233" s="83" t="s">
        <v>230</v>
      </c>
    </row>
    <row r="234" spans="1:32" s="96" customFormat="1" x14ac:dyDescent="0.25">
      <c r="A234" s="90" t="s">
        <v>11</v>
      </c>
      <c r="B234" s="91">
        <v>436523233.31</v>
      </c>
      <c r="C234" s="91">
        <v>462563443.11000001</v>
      </c>
      <c r="D234" s="91">
        <v>498784058.57999998</v>
      </c>
      <c r="E234" s="91">
        <v>550912704.59000003</v>
      </c>
      <c r="F234" s="97">
        <v>618153406.75999999</v>
      </c>
      <c r="G234" s="98">
        <v>684338314.83000004</v>
      </c>
      <c r="H234" s="98">
        <v>695916445.16000009</v>
      </c>
      <c r="I234" s="98">
        <v>704595815.37999988</v>
      </c>
      <c r="J234" s="98">
        <v>832838660.58000004</v>
      </c>
      <c r="K234" s="98">
        <v>865659313</v>
      </c>
      <c r="L234" s="98">
        <v>997448330.63</v>
      </c>
      <c r="M234" s="97">
        <v>994859428</v>
      </c>
      <c r="N234" s="97">
        <f>AD234</f>
        <v>80513069</v>
      </c>
      <c r="O234" s="99"/>
      <c r="P234" s="107"/>
      <c r="Q234" s="93"/>
      <c r="R234" s="111">
        <v>80513069</v>
      </c>
      <c r="S234" s="91"/>
      <c r="T234" s="91"/>
      <c r="U234" s="91"/>
      <c r="V234" s="91"/>
      <c r="W234" s="91"/>
      <c r="X234" s="91"/>
      <c r="Y234" s="91"/>
      <c r="Z234" s="91"/>
      <c r="AA234" s="91"/>
      <c r="AB234" s="91"/>
      <c r="AC234" s="91"/>
      <c r="AD234" s="91">
        <f>SUM(R234:AC234)</f>
        <v>80513069</v>
      </c>
      <c r="AE234" s="92"/>
      <c r="AF234" s="95"/>
    </row>
    <row r="235" spans="1:32" x14ac:dyDescent="0.25">
      <c r="AE235" s="77"/>
    </row>
    <row r="255" spans="1:32" x14ac:dyDescent="0.25">
      <c r="A255" s="73"/>
      <c r="B255" s="70">
        <v>2013</v>
      </c>
      <c r="C255" s="70">
        <v>2014</v>
      </c>
      <c r="D255" s="70">
        <v>2015</v>
      </c>
      <c r="E255" s="70">
        <v>2016</v>
      </c>
      <c r="F255" s="72">
        <v>2017</v>
      </c>
      <c r="G255" s="80">
        <v>2018</v>
      </c>
      <c r="H255" s="80">
        <v>2019</v>
      </c>
      <c r="I255" s="80">
        <v>2020</v>
      </c>
      <c r="J255" s="80">
        <v>2021</v>
      </c>
      <c r="K255" s="80">
        <v>2022</v>
      </c>
      <c r="L255" s="80">
        <v>2023</v>
      </c>
      <c r="M255" s="72">
        <v>2024</v>
      </c>
      <c r="N255" s="72">
        <v>2025</v>
      </c>
      <c r="O255" s="86"/>
      <c r="P255" s="108"/>
      <c r="Q255" s="88"/>
      <c r="R255" s="81" t="s">
        <v>212</v>
      </c>
      <c r="S255" s="70" t="s">
        <v>213</v>
      </c>
      <c r="T255" s="70" t="s">
        <v>214</v>
      </c>
      <c r="U255" s="70" t="s">
        <v>215</v>
      </c>
      <c r="V255" s="70" t="s">
        <v>216</v>
      </c>
      <c r="W255" s="70" t="s">
        <v>217</v>
      </c>
      <c r="X255" s="70" t="s">
        <v>218</v>
      </c>
      <c r="Y255" s="70" t="s">
        <v>219</v>
      </c>
      <c r="Z255" s="70" t="s">
        <v>220</v>
      </c>
      <c r="AA255" s="76" t="s">
        <v>225</v>
      </c>
      <c r="AB255" s="76" t="s">
        <v>226</v>
      </c>
      <c r="AC255" s="76" t="s">
        <v>227</v>
      </c>
      <c r="AD255" s="83" t="s">
        <v>230</v>
      </c>
    </row>
    <row r="256" spans="1:32" s="96" customFormat="1" x14ac:dyDescent="0.25">
      <c r="A256" s="90" t="s">
        <v>12</v>
      </c>
      <c r="B256" s="91">
        <v>254371264.08000001</v>
      </c>
      <c r="C256" s="91">
        <v>278778762.97000003</v>
      </c>
      <c r="D256" s="91">
        <v>279687792.20999998</v>
      </c>
      <c r="E256" s="91">
        <v>294574750.48000002</v>
      </c>
      <c r="F256" s="97">
        <v>322856823.44</v>
      </c>
      <c r="G256" s="98">
        <v>335815356.91000003</v>
      </c>
      <c r="H256" s="98">
        <v>405034501.00000012</v>
      </c>
      <c r="I256" s="98">
        <v>412153606.00999999</v>
      </c>
      <c r="J256" s="98">
        <v>406652187.13999999</v>
      </c>
      <c r="K256" s="98">
        <v>449438188</v>
      </c>
      <c r="L256" s="98">
        <v>537046097</v>
      </c>
      <c r="M256" s="97">
        <v>535354777.79000002</v>
      </c>
      <c r="N256" s="97">
        <f>AD256</f>
        <v>36761683.600000001</v>
      </c>
      <c r="O256" s="99"/>
      <c r="P256" s="107"/>
      <c r="Q256" s="93"/>
      <c r="R256" s="111">
        <v>36761683.600000001</v>
      </c>
      <c r="S256" s="91"/>
      <c r="T256" s="91"/>
      <c r="U256" s="91"/>
      <c r="V256" s="91"/>
      <c r="W256" s="91"/>
      <c r="X256" s="91"/>
      <c r="Y256" s="91"/>
      <c r="Z256" s="91"/>
      <c r="AA256" s="91"/>
      <c r="AB256" s="91"/>
      <c r="AC256" s="91"/>
      <c r="AD256" s="91">
        <f>SUM(R256:AC256)</f>
        <v>36761683.600000001</v>
      </c>
      <c r="AE256" s="92"/>
      <c r="AF256" s="95"/>
    </row>
    <row r="258" spans="31:31" x14ac:dyDescent="0.25">
      <c r="AE258" s="77"/>
    </row>
    <row r="259" spans="31:31" x14ac:dyDescent="0.25">
      <c r="AE259" s="77"/>
    </row>
    <row r="260" spans="31:31" x14ac:dyDescent="0.25">
      <c r="AE260" s="77"/>
    </row>
    <row r="274" spans="1:36" x14ac:dyDescent="0.25">
      <c r="A274" s="73"/>
      <c r="B274" s="70">
        <v>2013</v>
      </c>
      <c r="C274" s="70">
        <v>2014</v>
      </c>
      <c r="D274" s="70">
        <v>2015</v>
      </c>
      <c r="E274" s="70">
        <v>2016</v>
      </c>
      <c r="F274" s="72">
        <v>2017</v>
      </c>
      <c r="G274" s="80">
        <v>2018</v>
      </c>
      <c r="H274" s="80">
        <v>2019</v>
      </c>
      <c r="I274" s="80">
        <v>2020</v>
      </c>
      <c r="J274" s="80">
        <v>2021</v>
      </c>
      <c r="K274" s="80">
        <v>2022</v>
      </c>
      <c r="L274" s="80">
        <v>2023</v>
      </c>
      <c r="M274" s="72">
        <v>2024</v>
      </c>
      <c r="N274" s="72">
        <v>2025</v>
      </c>
      <c r="O274" s="86"/>
      <c r="P274" s="108"/>
      <c r="Q274" s="88"/>
      <c r="R274" s="81" t="s">
        <v>212</v>
      </c>
      <c r="S274" s="70" t="s">
        <v>213</v>
      </c>
      <c r="T274" s="70" t="s">
        <v>214</v>
      </c>
      <c r="U274" s="70" t="s">
        <v>215</v>
      </c>
      <c r="V274" s="70" t="s">
        <v>216</v>
      </c>
      <c r="W274" s="70" t="s">
        <v>217</v>
      </c>
      <c r="X274" s="70" t="s">
        <v>218</v>
      </c>
      <c r="Y274" s="70" t="s">
        <v>219</v>
      </c>
      <c r="Z274" s="70" t="s">
        <v>220</v>
      </c>
      <c r="AA274" s="76" t="s">
        <v>225</v>
      </c>
      <c r="AB274" s="76" t="s">
        <v>226</v>
      </c>
      <c r="AC274" s="76" t="s">
        <v>227</v>
      </c>
      <c r="AD274" s="83" t="s">
        <v>230</v>
      </c>
    </row>
    <row r="275" spans="1:36" s="96" customFormat="1" x14ac:dyDescent="0.25">
      <c r="A275" s="90" t="s">
        <v>13</v>
      </c>
      <c r="B275" s="91">
        <v>5062140.67</v>
      </c>
      <c r="C275" s="91">
        <v>44579698.009999998</v>
      </c>
      <c r="D275" s="91">
        <v>23371124.670000002</v>
      </c>
      <c r="E275" s="91">
        <v>184636325.13</v>
      </c>
      <c r="F275" s="97">
        <v>230324679.44999999</v>
      </c>
      <c r="G275" s="98">
        <v>57448617.659999996</v>
      </c>
      <c r="H275" s="98">
        <v>53744338.530000001</v>
      </c>
      <c r="I275" s="98">
        <v>18315816.939999998</v>
      </c>
      <c r="J275" s="98">
        <v>2428573.9400000004</v>
      </c>
      <c r="K275" s="98">
        <v>55270555.590000004</v>
      </c>
      <c r="L275" s="98">
        <v>82756386.079999998</v>
      </c>
      <c r="M275" s="97">
        <v>94722712.139999986</v>
      </c>
      <c r="N275" s="97">
        <f>AD275</f>
        <v>465563.76</v>
      </c>
      <c r="O275" s="99"/>
      <c r="P275" s="107"/>
      <c r="Q275" s="93"/>
      <c r="R275" s="111">
        <v>465563.76</v>
      </c>
      <c r="S275" s="91"/>
      <c r="T275" s="91"/>
      <c r="U275" s="91"/>
      <c r="V275" s="91"/>
      <c r="W275" s="91"/>
      <c r="X275" s="91"/>
      <c r="Y275" s="91"/>
      <c r="Z275" s="91"/>
      <c r="AA275" s="91"/>
      <c r="AB275" s="91"/>
      <c r="AC275" s="91"/>
      <c r="AD275" s="91">
        <f>SUM(R275:AC275)</f>
        <v>465563.76</v>
      </c>
      <c r="AE275" s="101"/>
      <c r="AF275" s="102"/>
      <c r="AG275" s="102"/>
      <c r="AH275" s="102"/>
      <c r="AI275" s="102"/>
      <c r="AJ275" s="102"/>
    </row>
    <row r="293" spans="1:31" x14ac:dyDescent="0.25">
      <c r="A293" s="73"/>
      <c r="B293" s="70">
        <v>2013</v>
      </c>
      <c r="C293" s="70">
        <v>2014</v>
      </c>
      <c r="D293" s="70">
        <v>2015</v>
      </c>
      <c r="E293" s="70">
        <v>2016</v>
      </c>
      <c r="F293" s="72">
        <v>2017</v>
      </c>
      <c r="G293" s="80">
        <v>2018</v>
      </c>
      <c r="H293" s="80">
        <v>2019</v>
      </c>
      <c r="I293" s="80">
        <v>2020</v>
      </c>
      <c r="J293" s="80">
        <v>2021</v>
      </c>
      <c r="K293" s="80">
        <v>2022</v>
      </c>
      <c r="L293" s="80">
        <v>2023</v>
      </c>
      <c r="M293" s="72">
        <v>2024</v>
      </c>
      <c r="N293" s="72">
        <v>2025</v>
      </c>
      <c r="O293" s="86"/>
      <c r="P293" s="108"/>
      <c r="Q293" s="88"/>
      <c r="R293" s="81" t="s">
        <v>212</v>
      </c>
      <c r="S293" s="70" t="s">
        <v>213</v>
      </c>
      <c r="T293" s="70" t="s">
        <v>214</v>
      </c>
      <c r="U293" s="70" t="s">
        <v>215</v>
      </c>
      <c r="V293" s="70" t="s">
        <v>216</v>
      </c>
      <c r="W293" s="70" t="s">
        <v>217</v>
      </c>
      <c r="X293" s="70" t="s">
        <v>218</v>
      </c>
      <c r="Y293" s="70" t="s">
        <v>219</v>
      </c>
      <c r="Z293" s="70" t="s">
        <v>220</v>
      </c>
      <c r="AA293" s="76" t="s">
        <v>225</v>
      </c>
      <c r="AB293" s="76" t="s">
        <v>226</v>
      </c>
      <c r="AC293" s="76" t="s">
        <v>227</v>
      </c>
      <c r="AD293" s="83" t="s">
        <v>230</v>
      </c>
    </row>
    <row r="294" spans="1:31" s="96" customFormat="1" x14ac:dyDescent="0.25">
      <c r="A294" s="90" t="s">
        <v>14</v>
      </c>
      <c r="B294" s="91">
        <v>33321686.82</v>
      </c>
      <c r="C294" s="91">
        <v>31807008.559999999</v>
      </c>
      <c r="D294" s="91">
        <v>18876550.5</v>
      </c>
      <c r="E294" s="91">
        <v>41815903.75</v>
      </c>
      <c r="F294" s="97">
        <v>25132947.600000001</v>
      </c>
      <c r="G294" s="98">
        <v>22619653.199999999</v>
      </c>
      <c r="H294" s="98">
        <v>14912499</v>
      </c>
      <c r="I294" s="98">
        <v>13232752</v>
      </c>
      <c r="J294" s="98">
        <v>0</v>
      </c>
      <c r="K294" s="98">
        <v>0</v>
      </c>
      <c r="L294" s="98">
        <v>0</v>
      </c>
      <c r="M294" s="97">
        <v>0</v>
      </c>
      <c r="N294" s="97">
        <f>AD294</f>
        <v>0</v>
      </c>
      <c r="O294" s="99"/>
      <c r="P294" s="107"/>
      <c r="Q294" s="93"/>
      <c r="R294" s="94"/>
      <c r="S294" s="91"/>
      <c r="T294" s="91"/>
      <c r="U294" s="91"/>
      <c r="V294" s="91"/>
      <c r="W294" s="91"/>
      <c r="X294" s="91"/>
      <c r="Y294" s="91"/>
      <c r="Z294" s="91"/>
      <c r="AA294" s="91"/>
      <c r="AB294" s="91"/>
      <c r="AC294" s="91"/>
      <c r="AD294" s="91">
        <f>SUM(R294:AC294)</f>
        <v>0</v>
      </c>
      <c r="AE294" s="100"/>
    </row>
    <row r="316" spans="1:31" x14ac:dyDescent="0.25">
      <c r="A316" s="73"/>
      <c r="B316" s="70">
        <v>2013</v>
      </c>
      <c r="C316" s="70">
        <v>2014</v>
      </c>
      <c r="D316" s="70">
        <v>2015</v>
      </c>
      <c r="E316" s="70">
        <v>2016</v>
      </c>
      <c r="F316" s="72">
        <v>2017</v>
      </c>
      <c r="G316" s="80">
        <v>2018</v>
      </c>
      <c r="H316" s="80">
        <v>2019</v>
      </c>
      <c r="I316" s="80">
        <v>2020</v>
      </c>
      <c r="J316" s="80">
        <v>2021</v>
      </c>
      <c r="K316" s="80">
        <v>2022</v>
      </c>
      <c r="L316" s="80">
        <v>2023</v>
      </c>
      <c r="M316" s="72">
        <v>2024</v>
      </c>
      <c r="N316" s="72">
        <v>2025</v>
      </c>
      <c r="O316" s="86"/>
      <c r="P316" s="108"/>
      <c r="Q316" s="88"/>
      <c r="R316" s="81" t="s">
        <v>212</v>
      </c>
      <c r="S316" s="70" t="s">
        <v>213</v>
      </c>
      <c r="T316" s="70" t="s">
        <v>214</v>
      </c>
      <c r="U316" s="70" t="s">
        <v>215</v>
      </c>
      <c r="V316" s="70" t="s">
        <v>216</v>
      </c>
      <c r="W316" s="70" t="s">
        <v>217</v>
      </c>
      <c r="X316" s="70" t="s">
        <v>218</v>
      </c>
      <c r="Y316" s="70" t="s">
        <v>219</v>
      </c>
      <c r="Z316" s="70" t="s">
        <v>220</v>
      </c>
      <c r="AA316" s="76" t="s">
        <v>225</v>
      </c>
      <c r="AB316" s="76" t="s">
        <v>226</v>
      </c>
      <c r="AC316" s="76" t="s">
        <v>227</v>
      </c>
      <c r="AD316" s="83" t="s">
        <v>230</v>
      </c>
    </row>
    <row r="317" spans="1:31" s="96" customFormat="1" x14ac:dyDescent="0.25">
      <c r="A317" s="90" t="s">
        <v>221</v>
      </c>
      <c r="B317" s="91"/>
      <c r="C317" s="91"/>
      <c r="D317" s="91"/>
      <c r="E317" s="91"/>
      <c r="F317" s="97"/>
      <c r="G317" s="98"/>
      <c r="H317" s="98"/>
      <c r="I317" s="98">
        <v>8866.51</v>
      </c>
      <c r="J317" s="98">
        <v>0</v>
      </c>
      <c r="K317" s="98">
        <v>0</v>
      </c>
      <c r="L317" s="98">
        <v>0</v>
      </c>
      <c r="M317" s="97">
        <v>0</v>
      </c>
      <c r="N317" s="97">
        <f>AD317</f>
        <v>0</v>
      </c>
      <c r="O317" s="99"/>
      <c r="P317" s="107"/>
      <c r="Q317" s="93"/>
      <c r="R317" s="94"/>
      <c r="S317" s="91"/>
      <c r="T317" s="91"/>
      <c r="U317" s="91"/>
      <c r="V317" s="91"/>
      <c r="W317" s="91"/>
      <c r="X317" s="91"/>
      <c r="Y317" s="91"/>
      <c r="Z317" s="91"/>
      <c r="AA317" s="91"/>
      <c r="AB317" s="91"/>
      <c r="AC317" s="91"/>
      <c r="AD317" s="91">
        <f>SUM(R317:AC317)</f>
        <v>0</v>
      </c>
    </row>
    <row r="318" spans="1:31" s="66" customFormat="1" x14ac:dyDescent="0.25">
      <c r="B318" s="65"/>
      <c r="C318" s="65"/>
      <c r="D318" s="65"/>
      <c r="E318" s="65"/>
      <c r="F318" s="78"/>
      <c r="G318" s="78"/>
      <c r="H318" s="78"/>
      <c r="I318" s="78"/>
      <c r="J318" s="78"/>
      <c r="K318" s="85"/>
      <c r="L318" s="78"/>
      <c r="M318" s="78"/>
      <c r="N318" s="78"/>
      <c r="O318" s="78"/>
      <c r="P318" s="107"/>
      <c r="Q318" s="84"/>
      <c r="R318" s="67"/>
      <c r="S318" s="65"/>
      <c r="T318" s="65"/>
      <c r="U318" s="65"/>
      <c r="V318" s="65"/>
      <c r="W318" s="65"/>
      <c r="X318" s="65"/>
      <c r="Y318" s="65"/>
      <c r="Z318" s="65"/>
      <c r="AA318" s="65"/>
      <c r="AB318" s="65"/>
      <c r="AC318" s="65"/>
      <c r="AD318" s="79"/>
      <c r="AE318"/>
    </row>
    <row r="319" spans="1:31" x14ac:dyDescent="0.25">
      <c r="B319" s="84"/>
      <c r="C319" s="84"/>
      <c r="D319" s="84"/>
      <c r="E319" s="84"/>
      <c r="F319" s="85"/>
      <c r="G319" s="85"/>
      <c r="H319" s="85"/>
      <c r="I319" s="85"/>
      <c r="J319" s="85"/>
      <c r="K319" s="85"/>
      <c r="L319" s="85"/>
      <c r="M319" s="85"/>
      <c r="N319" s="85"/>
      <c r="O319" s="85"/>
      <c r="P319" s="107"/>
      <c r="Q319" s="84"/>
      <c r="R319" s="84"/>
      <c r="S319" s="84"/>
      <c r="T319" s="84"/>
      <c r="U319" s="84"/>
      <c r="V319" s="84"/>
      <c r="W319" s="84"/>
      <c r="X319" s="84"/>
      <c r="Y319" s="84"/>
      <c r="Z319" s="84"/>
      <c r="AA319" s="84"/>
      <c r="AB319" s="84"/>
      <c r="AC319" s="84"/>
      <c r="AD319" s="82"/>
    </row>
    <row r="320" spans="1:31" x14ac:dyDescent="0.25">
      <c r="B320" s="84"/>
      <c r="C320" s="84"/>
      <c r="D320" s="84"/>
      <c r="E320" s="84"/>
      <c r="F320" s="85"/>
      <c r="G320" s="85"/>
      <c r="H320" s="85"/>
      <c r="I320" s="85"/>
      <c r="J320" s="85"/>
      <c r="K320" s="85"/>
      <c r="L320" s="85"/>
      <c r="M320" s="85"/>
      <c r="N320" s="85"/>
      <c r="O320" s="85"/>
      <c r="P320" s="107"/>
      <c r="Q320" s="84"/>
      <c r="R320" s="84"/>
      <c r="S320" s="84"/>
      <c r="T320" s="84"/>
      <c r="U320" s="84"/>
      <c r="V320" s="84"/>
      <c r="W320" s="84"/>
      <c r="X320" s="84"/>
      <c r="Y320" s="84"/>
      <c r="Z320" s="84"/>
      <c r="AA320" s="84"/>
      <c r="AB320" s="84"/>
      <c r="AC320" s="84"/>
      <c r="AD320" s="82"/>
    </row>
    <row r="333" spans="1:35" x14ac:dyDescent="0.25">
      <c r="A333" s="73"/>
      <c r="B333" s="70">
        <v>2013</v>
      </c>
      <c r="C333" s="70">
        <v>2014</v>
      </c>
      <c r="D333" s="70">
        <v>2015</v>
      </c>
      <c r="E333" s="70">
        <v>2016</v>
      </c>
      <c r="F333" s="72">
        <v>2017</v>
      </c>
      <c r="G333" s="80">
        <v>2018</v>
      </c>
      <c r="H333" s="80">
        <v>2019</v>
      </c>
      <c r="I333" s="80">
        <v>2020</v>
      </c>
      <c r="J333" s="80">
        <v>2021</v>
      </c>
      <c r="K333" s="80">
        <v>2022</v>
      </c>
      <c r="L333" s="80">
        <v>2023</v>
      </c>
      <c r="M333" s="72">
        <v>2024</v>
      </c>
      <c r="N333" s="72">
        <v>2025</v>
      </c>
      <c r="O333" s="86"/>
      <c r="P333" s="108"/>
      <c r="Q333" s="88"/>
      <c r="R333" s="81" t="s">
        <v>212</v>
      </c>
      <c r="S333" s="70" t="s">
        <v>213</v>
      </c>
      <c r="T333" s="70" t="s">
        <v>214</v>
      </c>
      <c r="U333" s="70" t="s">
        <v>215</v>
      </c>
      <c r="V333" s="70" t="s">
        <v>216</v>
      </c>
      <c r="W333" s="70" t="s">
        <v>217</v>
      </c>
      <c r="X333" s="70" t="s">
        <v>218</v>
      </c>
      <c r="Y333" s="70" t="s">
        <v>219</v>
      </c>
      <c r="Z333" s="70" t="s">
        <v>220</v>
      </c>
      <c r="AA333" s="76" t="s">
        <v>225</v>
      </c>
      <c r="AB333" s="76" t="s">
        <v>226</v>
      </c>
      <c r="AC333" s="76" t="s">
        <v>227</v>
      </c>
      <c r="AD333" s="83" t="s">
        <v>230</v>
      </c>
      <c r="AF333" s="77"/>
    </row>
    <row r="334" spans="1:35" s="96" customFormat="1" x14ac:dyDescent="0.25">
      <c r="A334" s="90" t="s">
        <v>15</v>
      </c>
      <c r="B334" s="91">
        <v>1225067133.8999999</v>
      </c>
      <c r="C334" s="91">
        <v>1182785292.98</v>
      </c>
      <c r="D334" s="91">
        <v>1225431510.3999999</v>
      </c>
      <c r="E334" s="91">
        <v>1533586889.3800001</v>
      </c>
      <c r="F334" s="91">
        <v>1621951095.8600001</v>
      </c>
      <c r="G334" s="89">
        <v>1540472285.0499997</v>
      </c>
      <c r="H334" s="89">
        <v>1624699073.2699997</v>
      </c>
      <c r="I334" s="89">
        <v>1602074518.4899998</v>
      </c>
      <c r="J334" s="89">
        <v>1741981376.4200003</v>
      </c>
      <c r="K334" s="89">
        <v>1949686933.5599999</v>
      </c>
      <c r="L334" s="89">
        <v>2199872603.3000002</v>
      </c>
      <c r="M334" s="91">
        <f>SUM(M25+M44+M63+M82+M101+M120+M139+M158+M177+M196+M215+M234+M256+M275+M294+M317 )</f>
        <v>2219032597.8499999</v>
      </c>
      <c r="N334" s="91">
        <f>AD334</f>
        <v>267594511.44999996</v>
      </c>
      <c r="O334" s="92"/>
      <c r="P334" s="107"/>
      <c r="Q334" s="93"/>
      <c r="R334" s="111">
        <f t="shared" ref="R334:AC334" si="0">R6+R25+R44+R63+R82+R101+R120+R139+R158+R177+R196+R215+R234+R256+R275+R294+R317</f>
        <v>267594511.44999996</v>
      </c>
      <c r="S334" s="111">
        <f t="shared" si="0"/>
        <v>0</v>
      </c>
      <c r="T334" s="111">
        <f t="shared" si="0"/>
        <v>0</v>
      </c>
      <c r="U334" s="111">
        <f t="shared" si="0"/>
        <v>0</v>
      </c>
      <c r="V334" s="111">
        <f t="shared" si="0"/>
        <v>0</v>
      </c>
      <c r="W334" s="111">
        <f t="shared" si="0"/>
        <v>0</v>
      </c>
      <c r="X334" s="111">
        <f t="shared" si="0"/>
        <v>0</v>
      </c>
      <c r="Y334" s="111">
        <f t="shared" si="0"/>
        <v>0</v>
      </c>
      <c r="Z334" s="111">
        <f t="shared" si="0"/>
        <v>0</v>
      </c>
      <c r="AA334" s="111">
        <f t="shared" si="0"/>
        <v>0</v>
      </c>
      <c r="AB334" s="111">
        <f t="shared" si="0"/>
        <v>0</v>
      </c>
      <c r="AC334" s="111">
        <f t="shared" si="0"/>
        <v>0</v>
      </c>
      <c r="AD334" s="91">
        <f>SUM(R334:AC334)</f>
        <v>267594511.44999996</v>
      </c>
      <c r="AE334" s="95"/>
    </row>
    <row r="335" spans="1:35" x14ac:dyDescent="0.25">
      <c r="AF335" s="77"/>
    </row>
    <row r="336" spans="1:35" x14ac:dyDescent="0.25">
      <c r="AE336" s="109"/>
      <c r="AF336" s="109"/>
      <c r="AG336" s="110"/>
      <c r="AH336" s="110"/>
      <c r="AI336" s="110"/>
    </row>
    <row r="337" spans="30:31" x14ac:dyDescent="0.25">
      <c r="AE337" s="77"/>
    </row>
    <row r="338" spans="30:31" x14ac:dyDescent="0.25">
      <c r="AE338" s="77"/>
    </row>
    <row r="340" spans="30:31" x14ac:dyDescent="0.25">
      <c r="AD340" s="64">
        <f>AD339/9</f>
        <v>0</v>
      </c>
    </row>
    <row r="341" spans="30:31" x14ac:dyDescent="0.25">
      <c r="AE341" s="77"/>
    </row>
  </sheetData>
  <mergeCells count="1">
    <mergeCell ref="R3:T3"/>
  </mergeCells>
  <pageMargins left="0.7" right="0.7" top="0.75" bottom="0.75" header="0.3" footer="0.3"/>
  <pageSetup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2</vt:i4>
      </vt:variant>
    </vt:vector>
  </HeadingPairs>
  <TitlesOfParts>
    <vt:vector size="2" baseType="lpstr">
      <vt:lpstr>Balanzas a Diciembre 2015</vt:lpstr>
      <vt:lpstr>GRÁFICAS INGRESOS  2025</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MARIA GRACIELA</dc:creator>
  <cp:lastModifiedBy>Anna Karenina Velarde</cp:lastModifiedBy>
  <dcterms:created xsi:type="dcterms:W3CDTF">2015-08-15T18:36:11Z</dcterms:created>
  <dcterms:modified xsi:type="dcterms:W3CDTF">2025-03-10T02:44:05Z</dcterms:modified>
</cp:coreProperties>
</file>