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nna_\Downloads\"/>
    </mc:Choice>
  </mc:AlternateContent>
  <xr:revisionPtr revIDLastSave="0" documentId="8_{D395EE0B-06BD-4A11-BE6E-8346692DFD51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5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69" i="9" l="1"/>
  <c r="AA769" i="9"/>
  <c r="W769" i="9" l="1"/>
  <c r="V769" i="9" l="1"/>
  <c r="AB769" i="9"/>
  <c r="AH771" i="9"/>
  <c r="AC769" i="9"/>
  <c r="AD769" i="9"/>
  <c r="U769" i="9"/>
  <c r="X769" i="9"/>
  <c r="Y769" i="9"/>
  <c r="T769" i="9"/>
  <c r="AE727" i="9"/>
  <c r="N727" i="9" s="1"/>
  <c r="AE708" i="9"/>
  <c r="N708" i="9" s="1"/>
  <c r="AE691" i="9"/>
  <c r="N691" i="9" s="1"/>
  <c r="AE672" i="9"/>
  <c r="N672" i="9" s="1"/>
  <c r="AE613" i="9"/>
  <c r="N613" i="9" s="1"/>
  <c r="AE529" i="9"/>
  <c r="N529" i="9" s="1"/>
  <c r="AE413" i="9"/>
  <c r="AE393" i="9"/>
  <c r="N393" i="9" s="1"/>
  <c r="AE372" i="9"/>
  <c r="N372" i="9" s="1"/>
  <c r="AE294" i="9"/>
  <c r="N294" i="9" s="1"/>
  <c r="AE237" i="9"/>
  <c r="N237" i="9" s="1"/>
  <c r="AE196" i="9"/>
  <c r="N196" i="9" s="1"/>
  <c r="AE177" i="9"/>
  <c r="N177" i="9" s="1"/>
  <c r="AE89" i="9"/>
  <c r="N89" i="9" s="1"/>
  <c r="AE67" i="9"/>
  <c r="N67" i="9" s="1"/>
  <c r="N413" i="9" l="1"/>
  <c r="AE158" i="9"/>
  <c r="N158" i="9" s="1"/>
  <c r="AE509" i="9"/>
  <c r="N509" i="9" s="1"/>
  <c r="AE335" i="9"/>
  <c r="N335" i="9" s="1"/>
  <c r="AE256" i="9"/>
  <c r="N256" i="9" s="1"/>
  <c r="AE432" i="9"/>
  <c r="N432" i="9" s="1"/>
  <c r="AE137" i="9" l="1"/>
  <c r="N137" i="9" s="1"/>
  <c r="S591" i="9"/>
  <c r="AE590" i="9"/>
  <c r="N590" i="9" s="1"/>
  <c r="AE548" i="9"/>
  <c r="N548" i="9" s="1"/>
  <c r="AE489" i="9"/>
  <c r="N489" i="9" s="1"/>
  <c r="AE470" i="9"/>
  <c r="AE353" i="9"/>
  <c r="N353" i="9" s="1"/>
  <c r="AE316" i="9"/>
  <c r="N316" i="9" s="1"/>
  <c r="AE216" i="9"/>
  <c r="N216" i="9" s="1"/>
  <c r="AE113" i="9"/>
  <c r="N113" i="9" s="1"/>
  <c r="AE47" i="9"/>
  <c r="N47" i="9" s="1"/>
  <c r="AE25" i="9"/>
  <c r="N25" i="9" s="1"/>
  <c r="AE3" i="9"/>
  <c r="N3" i="9" s="1"/>
  <c r="M470" i="9" l="1"/>
  <c r="N470" i="9"/>
  <c r="S769" i="9"/>
  <c r="AE751" i="9" l="1"/>
  <c r="N751" i="9" s="1"/>
  <c r="AE652" i="9" l="1"/>
  <c r="N652" i="9" s="1"/>
  <c r="AE632" i="9" l="1"/>
  <c r="N632" i="9" s="1"/>
  <c r="AE572" i="9"/>
  <c r="N572" i="9" s="1"/>
  <c r="AE451" i="9"/>
  <c r="N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E275" i="9" l="1"/>
  <c r="N275" i="9" s="1"/>
  <c r="AE769" i="9"/>
  <c r="N769" i="9" s="1"/>
</calcChain>
</file>

<file path=xl/sharedStrings.xml><?xml version="1.0" encoding="utf-8"?>
<sst xmlns="http://schemas.openxmlformats.org/spreadsheetml/2006/main" count="1498" uniqueCount="241">
  <si>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</si>
  <si>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</si>
  <si>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</si>
  <si>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</si>
  <si>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</si>
  <si>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</si>
  <si>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</si>
  <si>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</si>
  <si>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</si>
  <si>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</si>
  <si>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</si>
  <si>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</si>
  <si>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</si>
  <si>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</si>
  <si>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</si>
  <si>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</si>
  <si>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</si>
  <si>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</si>
  <si>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</si>
  <si>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</si>
  <si>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</si>
  <si>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</si>
  <si>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</si>
  <si>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</si>
  <si>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</si>
  <si>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</si>
  <si>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</si>
  <si>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</si>
  <si>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</si>
  <si>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</si>
  <si>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</si>
  <si>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</si>
  <si>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</si>
  <si>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</si>
  <si>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</si>
  <si>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</si>
  <si>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</si>
  <si>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</si>
  <si>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</si>
  <si>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</si>
  <si>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</si>
  <si>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</si>
  <si>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</si>
  <si>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</si>
  <si>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</si>
  <si>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</si>
  <si>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</si>
  <si>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</si>
  <si>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</si>
  <si>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</si>
  <si>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</si>
  <si>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</si>
  <si>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</si>
  <si>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</si>
  <si>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</si>
  <si>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</si>
  <si>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</si>
  <si>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</si>
  <si>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</si>
  <si>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</si>
  <si>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</si>
  <si>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</si>
  <si>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</si>
  <si>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</si>
  <si>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</si>
  <si>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</si>
  <si>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</si>
  <si>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</si>
  <si>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</si>
  <si>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</si>
  <si>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</si>
  <si>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</si>
  <si>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</si>
  <si>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</si>
  <si>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</si>
  <si>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</si>
  <si>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</si>
  <si>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</si>
  <si>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</si>
  <si>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</si>
  <si>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</si>
  <si>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</si>
  <si>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</si>
  <si>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</si>
  <si>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</si>
  <si>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</si>
  <si>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</si>
  <si>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</si>
  <si>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</si>
  <si>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</si>
  <si>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</si>
  <si>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</si>
  <si>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</si>
  <si>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</si>
  <si>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</si>
  <si>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</si>
  <si>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</si>
  <si>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</si>
  <si>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</si>
  <si>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</si>
  <si>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</si>
  <si>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</si>
  <si>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</si>
  <si>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</si>
  <si>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</si>
  <si>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</si>
  <si>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</si>
  <si>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</si>
  <si>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</si>
  <si>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</si>
  <si>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</si>
  <si>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</si>
  <si>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</si>
  <si>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</si>
  <si>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</si>
  <si>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</si>
  <si>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</si>
  <si>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</si>
  <si>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</si>
  <si>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</si>
  <si>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</si>
  <si>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</si>
  <si>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</si>
  <si>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</si>
  <si>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</si>
  <si>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</si>
  <si>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</si>
  <si>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</si>
  <si>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</si>
  <si>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</si>
  <si>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</si>
  <si>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</si>
  <si>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</si>
  <si>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</si>
  <si>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</si>
  <si>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</si>
  <si>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</si>
  <si>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</si>
  <si>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</si>
  <si>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</si>
  <si>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</si>
  <si>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</si>
  <si>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</si>
  <si>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</si>
  <si>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</si>
  <si>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</si>
  <si>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</si>
  <si>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</si>
  <si>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</si>
  <si>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</si>
  <si>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</si>
  <si>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</si>
  <si>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</si>
  <si>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</si>
  <si>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</si>
  <si>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</si>
  <si>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</si>
  <si>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</si>
  <si>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</si>
  <si>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</si>
  <si>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</si>
  <si>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</si>
  <si>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</si>
  <si>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</si>
  <si>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</si>
  <si>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</si>
  <si>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</si>
  <si>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</si>
  <si>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</si>
  <si>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</si>
  <si>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</si>
  <si>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</si>
  <si>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</si>
  <si>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</si>
  <si>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</si>
  <si>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</si>
  <si>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</si>
  <si>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</si>
  <si>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</si>
  <si>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</si>
  <si>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</si>
  <si>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</si>
  <si>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</si>
  <si>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</si>
  <si>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</si>
  <si>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</si>
  <si>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</si>
  <si>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</si>
  <si>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</si>
  <si>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</si>
  <si>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</si>
  <si>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</si>
  <si>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</si>
  <si>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</si>
  <si>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</si>
  <si>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</si>
  <si>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</si>
  <si>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</si>
  <si>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</si>
  <si>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</si>
  <si>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</si>
  <si>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</si>
  <si>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</si>
  <si>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</si>
  <si>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</si>
  <si>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</si>
  <si>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</si>
  <si>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</si>
  <si>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</si>
  <si>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</si>
  <si>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</si>
  <si>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</si>
  <si>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</si>
  <si>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</si>
  <si>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</si>
  <si>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</si>
  <si>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</si>
  <si>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</si>
  <si>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</si>
  <si>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</si>
  <si>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</si>
  <si>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</si>
  <si>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</si>
  <si>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</si>
  <si>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</si>
  <si>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</si>
  <si>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</si>
  <si>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</si>
  <si>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</si>
  <si>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</si>
  <si>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</si>
  <si>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</si>
  <si>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</si>
  <si>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</si>
  <si>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</si>
  <si>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</si>
  <si>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</si>
  <si>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</si>
  <si>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.</t>
  </si>
  <si>
    <t>EJERCICIO 2025 DEL AYUNTAMIENTO DE AHOME</t>
  </si>
  <si>
    <t>COMPARATIVO DE EJERCIICIOS 2013 A 2025 - MUNICIPIO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</si>
</sst>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1" fillId="0" borderId="2" xfId="4" applyFont="1" applyFill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2025'!$B$137:$N$137</c:f>
              <c:numCache>
                <c:formatCode>_(* #,##0.00_);_(* \(#,##0.00\);_(* "-"??_);_(@_)</c:formatCode>
                <c:ptCount val="13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8096958.5600000005</c:v>
                </c:pt>
                <c:pt idx="12">
                  <c:v>288710.11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2025'!$B$352:$N$352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2025'!$B$353:$N$353</c:f>
              <c:numCache>
                <c:formatCode>_(* #,##0.00_);_(* \(#,##0.00\);_(* "-"??_);_(@_)</c:formatCode>
                <c:ptCount val="13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204257082.77000001</c:v>
                </c:pt>
                <c:pt idx="12">
                  <c:v>398379.7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2025'!$B$392:$N$392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2025'!$B$393:$N$393</c:f>
              <c:numCache>
                <c:formatCode>_(* #,##0.00_);_(* \(#,##0.00\);_(* "-"??_);_(@_)</c:formatCode>
                <c:ptCount val="13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735041.09</c:v>
                </c:pt>
                <c:pt idx="12">
                  <c:v>51708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2025'!$B$412:$N$412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2025'!$B$413:$N$413</c:f>
              <c:numCache>
                <c:formatCode>_(* #,##0.00_);_(* \(#,##0.00\);_(* "-"??_);_(@_)</c:formatCode>
                <c:ptCount val="13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14800118.1</c:v>
                </c:pt>
                <c:pt idx="12">
                  <c:v>609023.73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2025'!$B$431:$N$431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2025'!$B$432:$N$432</c:f>
              <c:numCache>
                <c:formatCode>_(* #,##0.00_);_(* \(#,##0.00\);_(* "-"??_);_(@_)</c:formatCode>
                <c:ptCount val="13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10479608.42</c:v>
                </c:pt>
                <c:pt idx="12">
                  <c:v>784111.38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2025'!$B$450:$N$450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2025'!$B$451:$N$451</c:f>
              <c:numCache>
                <c:formatCode>_(* #,##0.00_);_(* \(#,##0.00\);_(* "-"??_);_(@_)</c:formatCode>
                <c:ptCount val="13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116348925.28000002</c:v>
                </c:pt>
                <c:pt idx="12">
                  <c:v>9134503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2025'!$B$469:$N$469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2025'!$B$470:$N$470</c:f>
              <c:numCache>
                <c:formatCode>_(* #,##0.00_);_(* \(#,##0.00\);_(* "-"??_);_(@_)</c:formatCode>
                <c:ptCount val="13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2025'!$B$488:$N$488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2025'!$B$489:$N$489</c:f>
              <c:numCache>
                <c:formatCode>_(* #,##0.00_);_(* \(#,##0.00\);_(* "-"??_);_(@_)</c:formatCode>
                <c:ptCount val="13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3985683.3400000003</c:v>
                </c:pt>
                <c:pt idx="12">
                  <c:v>673102.82000000007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2025'!$B$508:$N$508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2025'!$B$509:$N$509</c:f>
              <c:numCache>
                <c:formatCode>_(* #,##0.00_);_(* \(#,##0.00\);_(* "-"??_);_(@_)</c:formatCode>
                <c:ptCount val="13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33054233.880000003</c:v>
                </c:pt>
                <c:pt idx="12">
                  <c:v>2447063.89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2025'!$B$528:$N$528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2025'!$B$529:$N$529</c:f>
              <c:numCache>
                <c:formatCode>_(* #,##0.00_);_(* \(#,##0.00\);_(* "-"??_);_(@_)</c:formatCode>
                <c:ptCount val="13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13039023.9</c:v>
                </c:pt>
                <c:pt idx="12">
                  <c:v>53341.200000000004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2025'!$B$547:$N$547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2025'!$B$548:$N$548</c:f>
              <c:numCache>
                <c:formatCode>_(* #,##0.00_);_(* \(#,##0.00\);_(* "-"??_);_(@_)</c:formatCode>
                <c:ptCount val="13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58973205.07</c:v>
                </c:pt>
                <c:pt idx="12">
                  <c:v>1794634.28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2025'!$B$157:$N$157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2025'!$B$158:$N$158</c:f>
              <c:numCache>
                <c:formatCode>_(* #,##0.00_);_(* \(#,##0.00\);_(* "-"??_);_(@_)</c:formatCode>
                <c:ptCount val="13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3305767.8099999996</c:v>
                </c:pt>
                <c:pt idx="12">
                  <c:v>127727.48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2025'!$B$589:$N$589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2025'!$B$590:$N$590</c:f>
              <c:numCache>
                <c:formatCode>_(* #,##0.00_);_(* \(#,##0.00\);_(* "-"??_);_(@_)</c:formatCode>
                <c:ptCount val="13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316980701.20000005</c:v>
                </c:pt>
                <c:pt idx="12">
                  <c:v>24961428.129999999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2025'!$B$707:$N$707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2025'!$B$708:$N$708</c:f>
              <c:numCache>
                <c:formatCode>_(* #,##0.00_);_(* \(#,##0.00\);_(* "-"??_);_(@_)</c:formatCode>
                <c:ptCount val="13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214392934.33000001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2025'!$S$157:$AD$157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2025'!$S$158:$AD$158</c:f>
              <c:numCache>
                <c:formatCode>_(* #,##0.00_);_(* \(#,##0.00\);_(* "-"??_);_(@_)</c:formatCode>
                <c:ptCount val="12"/>
                <c:pt idx="0">
                  <c:v>127727.48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2025'!$S$176:$AD$176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2025'!$S$177:$AD$177</c:f>
              <c:numCache>
                <c:formatCode>_(* #,##0.00_);_(* \(#,##0.00\);_(* "-"??_);_(@_)</c:formatCode>
                <c:ptCount val="12"/>
                <c:pt idx="0">
                  <c:v>365766.05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2025'!$S$195:$AD$195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2025'!$S$196:$AD$196</c:f>
              <c:numCache>
                <c:formatCode>_(* #,##0.00_);_(* \(#,##0.00\);_(* "-"??_);_(@_)</c:formatCode>
                <c:ptCount val="12"/>
                <c:pt idx="0">
                  <c:v>139812.30000000002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2025'!$S$236:$AD$236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2025'!$S$237:$AD$237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2025'!$S$255:$AD$255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2025'!$S$256:$AD$256</c:f>
              <c:numCache>
                <c:formatCode>_(* #,##0.00_);_(* \(#,##0.00\);_(* "-"??_);_(@_)</c:formatCode>
                <c:ptCount val="12"/>
                <c:pt idx="0">
                  <c:v>197064.51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2025'!$S$274:$AD$274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2025'!$S$275:$AD$275</c:f>
              <c:numCache>
                <c:formatCode>_(* #,##0.00_);_(* \(#,##0.00\);_(* "-"??_);_(@_)</c:formatCode>
                <c:ptCount val="12"/>
                <c:pt idx="0">
                  <c:v>5185965.51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2025'!$S$315:$AD$315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2025'!$S$316:$AD$316</c:f>
              <c:numCache>
                <c:formatCode>_(* #,##0.00_);_(* \(#,##0.00\);_(* "-"??_);_(@_)</c:formatCode>
                <c:ptCount val="12"/>
                <c:pt idx="0">
                  <c:v>1825431.6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2025'!$S$334:$AD$334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2025'!$S$335:$AD$335</c:f>
              <c:numCache>
                <c:formatCode>_(* #,##0.00_);_(* \(#,##0.00\);_(* "-"??_);_(@_)</c:formatCode>
                <c:ptCount val="12"/>
                <c:pt idx="0">
                  <c:v>6426319.9299999997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2025'!$B$176:$N$176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2025'!$B$177:$N$177</c:f>
              <c:numCache>
                <c:formatCode>_(* #,##0.00_);_(* \(#,##0.00\);_(* "-"??_);_(@_)</c:formatCode>
                <c:ptCount val="13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5075523.58</c:v>
                </c:pt>
                <c:pt idx="12">
                  <c:v>365766.05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2025'!$S$352:$AD$352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2025'!$S$353:$AD$353</c:f>
              <c:numCache>
                <c:formatCode>_(* #,##0.00_);_(* \(#,##0.00\);_(* "-"??_);_(@_)</c:formatCode>
                <c:ptCount val="12"/>
                <c:pt idx="0">
                  <c:v>398379.7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2025'!$S$392:$AD$392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2025'!$S$393:$AD$393</c:f>
              <c:numCache>
                <c:formatCode>_(* #,##0.00_);_(* \(#,##0.00\);_(* "-"??_);_(@_)</c:formatCode>
                <c:ptCount val="12"/>
                <c:pt idx="0">
                  <c:v>51708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2025'!$S$412:$AD$412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2025'!$S$413:$AD$413</c:f>
              <c:numCache>
                <c:formatCode>_(* #,##0.00_);_(* \(#,##0.00\);_(* "-"??_);_(@_)</c:formatCode>
                <c:ptCount val="12"/>
                <c:pt idx="0">
                  <c:v>609023.73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2025'!$S$431:$AD$431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2025'!$S$432:$AD$432</c:f>
              <c:numCache>
                <c:formatCode>_(* #,##0.00_);_(* \(#,##0.00\);_(* "-"??_);_(@_)</c:formatCode>
                <c:ptCount val="12"/>
                <c:pt idx="0">
                  <c:v>784111.38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2025'!$S$450:$AD$450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2025'!$S$451:$AD$451</c:f>
              <c:numCache>
                <c:formatCode>_(* #,##0.00_);_(* \(#,##0.00\);_(* "-"??_);_(@_)</c:formatCode>
                <c:ptCount val="12"/>
                <c:pt idx="0">
                  <c:v>9134503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2025'!$S$469:$AD$469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2025'!$S$470:$AD$470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2025'!$S$488:$AD$488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2025'!$S$489:$AD$489</c:f>
              <c:numCache>
                <c:formatCode>_(* #,##0.00_);_(* \(#,##0.00\);_(* "-"??_);_(@_)</c:formatCode>
                <c:ptCount val="12"/>
                <c:pt idx="0">
                  <c:v>673102.82000000007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2025'!$S$508:$AD$508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2025'!$S$509:$AD$509</c:f>
              <c:numCache>
                <c:formatCode>_(* #,##0.00_);_(* \(#,##0.00\);_(* "-"??_);_(@_)</c:formatCode>
                <c:ptCount val="12"/>
                <c:pt idx="0">
                  <c:v>2447063.89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2025'!$S$528:$AD$528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2025'!$S$529:$AD$529</c:f>
              <c:numCache>
                <c:formatCode>_(* #,##0.00_);_(* \(#,##0.00\);_(* "-"??_);_(@_)</c:formatCode>
                <c:ptCount val="12"/>
                <c:pt idx="0">
                  <c:v>53341.200000000004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2025'!$S$547:$AD$547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2025'!$S$548:$AD$548</c:f>
              <c:numCache>
                <c:formatCode>_(* #,##0.00_);_(* \(#,##0.00\);_(* "-"??_);_(@_)</c:formatCode>
                <c:ptCount val="12"/>
                <c:pt idx="0">
                  <c:v>1794634.28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2025'!$B$195:$N$195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2025'!$B$196:$N$196</c:f>
              <c:numCache>
                <c:formatCode>_(* #,##0.00_);_(* \(#,##0.00\);_(* "-"??_);_(@_)</c:formatCode>
                <c:ptCount val="13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8953399.3900000006</c:v>
                </c:pt>
                <c:pt idx="12">
                  <c:v>139812.30000000002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2025'!$S$589:$AD$589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2025'!$S$590:$AD$590</c:f>
              <c:numCache>
                <c:formatCode>_(* #,##0.00_);_(* \(#,##0.00\);_(* "-"??_);_(@_)</c:formatCode>
                <c:ptCount val="12"/>
                <c:pt idx="0">
                  <c:v>24961428.129999999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2025'!$B$215:$N$215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2025'!$B$216:$N$216</c:f>
              <c:numCache>
                <c:formatCode>_(* #,##0.00_);_(* \(#,##0.00\);_(* "-"??_);_(@_)</c:formatCode>
                <c:ptCount val="13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250554419.00999999</c:v>
                </c:pt>
                <c:pt idx="12">
                  <c:v>24351164.48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2025'!$B$293:$N$293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2025'!$B$294:$N$294</c:f>
              <c:numCache>
                <c:formatCode>_(* #,##0.00_);_(* \(#,##0.00\);_(* "-"??_);_(@_)</c:formatCode>
                <c:ptCount val="13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77465843.879999995</c:v>
                </c:pt>
                <c:pt idx="12">
                  <c:v>318325.87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2025'!$B$371:$N$371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2025'!$B$372:$N$372</c:f>
              <c:numCache>
                <c:formatCode>_(* #,##0.00_);_(* \(#,##0.00\);_(* "-"??_);_(@_)</c:formatCode>
                <c:ptCount val="13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16143846.300000001</c:v>
                </c:pt>
                <c:pt idx="12">
                  <c:v>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2025'!$S$215:$AD$215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2025'!$S$216:$AD$216</c:f>
              <c:numCache>
                <c:formatCode>_(* #,##0.00_);_(* \(#,##0.00\);_(* "-"??_);_(@_)</c:formatCode>
                <c:ptCount val="12"/>
                <c:pt idx="0">
                  <c:v>24351164.48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2025'!$S$293:$AD$293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2025'!$S$294:$AD$294</c:f>
              <c:numCache>
                <c:formatCode>_(* #,##0.00_);_(* \(#,##0.00\);_(* "-"??_);_(@_)</c:formatCode>
                <c:ptCount val="12"/>
                <c:pt idx="0">
                  <c:v>318325.87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2025'!$S$371:$AD$371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2025'!$S$372:$AD$372</c:f>
              <c:numCache>
                <c:formatCode>_(* #,##0.00_);_(* \(#,##0.00\);_(* "-"??_);_(@_)</c:formatCode>
                <c:ptCount val="12"/>
                <c:pt idx="0">
                  <c:v>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2025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2025'!$S$768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2025'!$S$769</c:f>
              <c:numCache>
                <c:formatCode>_(* #,##0.00_);_(* \(#,##0.00\);_(* "-"??_);_(@_)</c:formatCode>
                <c:ptCount val="1"/>
                <c:pt idx="0">
                  <c:v>155039005.41000003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2025'!$T$768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2025'!$T$769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2025'!$U$768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2025'!$U$769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2025'!$V$768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2025'!$W$768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2025'!$X$768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2025'!$Y$768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2025'!$Z$768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2025'!$AA$768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2025'!$AB$768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2025'!$AC$768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2025'!$AD$768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2025'!$AD$769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D80F-4AC5-9375-E4B2325BD45B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80F-4AC5-9375-E4B2325BD4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2025'!$B$768:$N$768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2025'!$B$769:$N$769</c:f>
              <c:numCache>
                <c:formatCode>#,##0.00</c:formatCode>
                <c:ptCount val="13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2224835650.6199999</c:v>
                </c:pt>
                <c:pt idx="12" formatCode="_(* #,##0.00_);_(* \(#,##0.00\);_(* &quot;-&quot;??_);_(@_)">
                  <c:v>155039005.41000003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2025'!$B$3:$N$3</c:f>
              <c:numCache>
                <c:formatCode>_(* #,##0.00_);_(* \(#,##0.00\);_(* "-"??_);_(@_)</c:formatCode>
                <c:ptCount val="13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439249753.37999994</c:v>
                </c:pt>
                <c:pt idx="12">
                  <c:v>38113476.649999999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2025'!$B$236:$N$236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2025'!$B$237:$N$237</c:f>
              <c:numCache>
                <c:formatCode>_(* #,##0.00_);_(* \(#,##0.00\);_(* "-"??_);_(@_)</c:formatCode>
                <c:ptCount val="13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2025'!$B$25:$N$25</c:f>
              <c:numCache>
                <c:formatCode>_(* #,##0.00_);_(* \(#,##0.00\);_(* "-"??_);_(@_)</c:formatCode>
                <c:ptCount val="13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14241533.16</c:v>
                </c:pt>
                <c:pt idx="12">
                  <c:v>1016608.59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2025'!$B$67:$N$67</c:f>
              <c:numCache>
                <c:formatCode>_(* #,##0.00_);_(* \(#,##0.00\);_(* "-"??_);_(@_)</c:formatCode>
                <c:ptCount val="13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82598307.620000005</c:v>
                </c:pt>
                <c:pt idx="12">
                  <c:v>16163073.210000001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2025'!$B$89:$N$89</c:f>
              <c:numCache>
                <c:formatCode>_(* #,##0.00_);_(* \(#,##0.00\);_(* "-"??_);_(@_)</c:formatCode>
                <c:ptCount val="13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2573356.4300000002</c:v>
                </c:pt>
                <c:pt idx="12">
                  <c:v>211617.49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2025'!$B$113:$N$113</c:f>
              <c:numCache>
                <c:formatCode>_(* #,##0.00_);_(* \(#,##0.00\);_(* "-"??_);_(@_)</c:formatCode>
                <c:ptCount val="13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16170583.659999998</c:v>
                </c:pt>
                <c:pt idx="12">
                  <c:v>1440525.84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2025'!$S$612:$AD$612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2025'!$S$613:$AD$613</c:f>
              <c:numCache>
                <c:formatCode>_(* #,##0.00_);_(* \(#,##0.00\);_(* "-"??_);_(@_)</c:formatCode>
                <c:ptCount val="12"/>
                <c:pt idx="0">
                  <c:v>208474.46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2025'!$S$671:$AD$671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2025'!$S$672:$AD$672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2025'!$S$707:$AD$707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2025'!$S$708:$AD$708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2025'!$B$671:$N$671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2025'!$B$672:$N$672</c:f>
              <c:numCache>
                <c:formatCode>_(* #,##0.00_);_(* \(#,##0.00\);_(* "-"??_);_(@_)</c:formatCode>
                <c:ptCount val="13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23941185.719999995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2025'!$S$2:$AD$2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2025'!$S$3:$AD$3</c:f>
              <c:numCache>
                <c:formatCode>_(* #,##0.00_);_(* \(#,##0.00\);_(* "-"??_);_(@_)</c:formatCode>
                <c:ptCount val="12"/>
                <c:pt idx="0">
                  <c:v>38113476.649999999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2025'!$S$24:$AD$24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2025'!$S$25:$AD$25</c:f>
              <c:numCache>
                <c:formatCode>_(* #,##0.00_);_(* \(#,##0.00\);_(* "-"??_);_(@_)</c:formatCode>
                <c:ptCount val="12"/>
                <c:pt idx="0" formatCode="#,##0.00">
                  <c:v>1016608.59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2025'!$B$255:$N$255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2025'!$B$256:$N$256</c:f>
              <c:numCache>
                <c:formatCode>_(* #,##0.00_);_(* \(#,##0.00\);_(* "-"??_);_(@_)</c:formatCode>
                <c:ptCount val="13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12046151.149999999</c:v>
                </c:pt>
                <c:pt idx="12">
                  <c:v>197064.51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2025'!$S$46:$AD$46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2025'!$S$47:$AD$47</c:f>
              <c:numCache>
                <c:formatCode>_(* #,##0.00_);_(* \(#,##0.00\);_(* "-"??_);_(@_)</c:formatCode>
                <c:ptCount val="12"/>
                <c:pt idx="0">
                  <c:v>9625775.9199999999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2025'!$S$66:$AD$66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2025'!$S$67:$AD$67</c:f>
              <c:numCache>
                <c:formatCode>_(* #,##0.00_);_(* \(#,##0.00\);_(* "-"??_);_(@_)</c:formatCode>
                <c:ptCount val="12"/>
                <c:pt idx="0">
                  <c:v>16163073.210000001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2025'!$S$88:$AD$88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2025'!$S$89:$AD$89</c:f>
              <c:numCache>
                <c:formatCode>_(* #,##0.00_);_(* \(#,##0.00\);_(* "-"??_);_(@_)</c:formatCode>
                <c:ptCount val="12"/>
                <c:pt idx="0">
                  <c:v>211617.49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2025'!$S$112:$AD$112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2025'!$S$113:$AD$113</c:f>
              <c:numCache>
                <c:formatCode>_(* #,##0.00_);_(* \(#,##0.00\);_(* "-"??_);_(@_)</c:formatCode>
                <c:ptCount val="12"/>
                <c:pt idx="0">
                  <c:v>1440525.84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2025'!$S$572:$Y$572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2025'!$S$571:$AD$571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2025'!$S$572:$AD$572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2025'!$S$691:$AB$691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2025'!$S$690:$AD$690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2025'!$S$691:$AD$691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2025'!$B$572:$M$572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2025'!$B$690:$N$690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2025'!$B$691:$N$691</c:f>
              <c:numCache>
                <c:formatCode>_(* #,##0.00_);_(* \(#,##0.00\);_(* "-"??_);_(@_)</c:formatCode>
                <c:ptCount val="13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2025'!$S$651:$AD$651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2025'!$S$652:$AD$652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2025'!$B$631:$N$631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2025'!$B$632:$N$632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2025'!$B$274:$N$274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2025'!$B$275:$N$275</c:f>
              <c:numCache>
                <c:formatCode>_(* #,##0.00_);_(* \(#,##0.00\);_(* "-"??_);_(@_)</c:formatCode>
                <c:ptCount val="13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125884262.84999999</c:v>
                </c:pt>
                <c:pt idx="12">
                  <c:v>5185965.51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2025'!$B$651:$N$651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2025'!$B$652:$N$652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184065.18999999994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2025'!$S$726:$AD$726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2025'!$S$727:$AD$727</c:f>
              <c:numCache>
                <c:formatCode>#,##0.00</c:formatCode>
                <c:ptCount val="12"/>
                <c:pt idx="0">
                  <c:v>8116872.6400000006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2025'!$S$750:$AD$750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2025'!$S$751:$AD$751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2025'!$S$136:$AD$136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2025'!$S$137:$AD$137</c:f>
              <c:numCache>
                <c:formatCode>_(* #,##0.00_);_(* \(#,##0.00\);_(* "-"??_);_(@_)</c:formatCode>
                <c:ptCount val="12"/>
                <c:pt idx="0">
                  <c:v>288710.11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2025'!$B$726:$N$726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2025'!$B$727:$N$727</c:f>
              <c:numCache>
                <c:formatCode>_(* #,##0.00_);_(* \(#,##0.00\);_(* "-"??_);_(@_)</c:formatCode>
                <c:ptCount val="13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1056099.3700000001</c:v>
                </c:pt>
                <c:pt idx="12">
                  <c:v>8116872.6400000006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2025'!$B$750:$N$750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2025'!$B$751:$N$751</c:f>
              <c:numCache>
                <c:formatCode>_(* #,##0.00_);_(* \(#,##0.00\);_(* "-"??_);_(@_)</c:formatCode>
                <c:ptCount val="13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2025'!$B$46:$N$46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2025'!$B$47:$N$47</c:f>
              <c:numCache>
                <c:formatCode>_(* #,##0.00_);_(* \(#,##0.00\);_(* "-"??_);_(@_)</c:formatCode>
                <c:ptCount val="13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98422614.020000011</c:v>
                </c:pt>
                <c:pt idx="12">
                  <c:v>9625775.9199999999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2025'!$B$612:$N$612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2025'!$B$613:$N$613</c:f>
              <c:numCache>
                <c:formatCode>_(* #,##0.00_);_(* \(#,##0.00\);_(* "-"??_);_(@_)</c:formatCode>
                <c:ptCount val="13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3424757.9400000004</c:v>
                </c:pt>
                <c:pt idx="12">
                  <c:v>208474.46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2025'!$S$631:$AD$631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2025'!$S$632:$AD$632</c:f>
              <c:numCache>
                <c:formatCode>_(* #,##0.00_);_(* \(#,##0.00\);_(* "-"??_);_(@_)</c:formatCode>
                <c:ptCount val="12"/>
                <c:pt idx="0">
                  <c:v>5738.64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2025'!$B$315:$N$315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2025'!$B$316:$N$316</c:f>
              <c:numCache>
                <c:formatCode>_(* #,##0.00_);_(* \(#,##0.00\);_(* "-"??_);_(@_)</c:formatCode>
                <c:ptCount val="13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38749240.109999999</c:v>
                </c:pt>
                <c:pt idx="12">
                  <c:v>1825431.6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2025'!$B$334:$N$334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2025'!$B$335:$N$335</c:f>
              <c:numCache>
                <c:formatCode>_(* #,##0.00_);_(* \(#,##0.00\);_(* "-"??_);_(@_)</c:formatCode>
                <c:ptCount val="13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9649424.1099999994</c:v>
                </c:pt>
                <c:pt idx="12">
                  <c:v>6426319.9299999997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14</xdr:col>
      <xdr:colOff>27214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14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177</xdr:row>
      <xdr:rowOff>95250</xdr:rowOff>
    </xdr:from>
    <xdr:to>
      <xdr:col>13</xdr:col>
      <xdr:colOff>1319892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14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13</xdr:col>
      <xdr:colOff>1292679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14</xdr:col>
      <xdr:colOff>27214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14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14</xdr:col>
      <xdr:colOff>13607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14</xdr:col>
      <xdr:colOff>27214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14</xdr:col>
      <xdr:colOff>68036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14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14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14</xdr:col>
      <xdr:colOff>68036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14</xdr:col>
      <xdr:colOff>0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14</xdr:col>
      <xdr:colOff>13607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14</xdr:col>
      <xdr:colOff>13607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14</xdr:col>
      <xdr:colOff>27214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14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14</xdr:col>
      <xdr:colOff>54429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250032</xdr:colOff>
      <xdr:row>590</xdr:row>
      <xdr:rowOff>59530</xdr:rowOff>
    </xdr:from>
    <xdr:to>
      <xdr:col>14</xdr:col>
      <xdr:colOff>40822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14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17</xdr:col>
      <xdr:colOff>73138</xdr:colOff>
      <xdr:row>160</xdr:row>
      <xdr:rowOff>166346</xdr:rowOff>
    </xdr:from>
    <xdr:to>
      <xdr:col>30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17</xdr:col>
      <xdr:colOff>791</xdr:colOff>
      <xdr:row>178</xdr:row>
      <xdr:rowOff>119062</xdr:rowOff>
    </xdr:from>
    <xdr:to>
      <xdr:col>29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17</xdr:col>
      <xdr:colOff>11906</xdr:colOff>
      <xdr:row>197</xdr:row>
      <xdr:rowOff>154781</xdr:rowOff>
    </xdr:from>
    <xdr:to>
      <xdr:col>30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</xdr:col>
      <xdr:colOff>31749</xdr:colOff>
      <xdr:row>238</xdr:row>
      <xdr:rowOff>119061</xdr:rowOff>
    </xdr:from>
    <xdr:to>
      <xdr:col>29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16</xdr:col>
      <xdr:colOff>121783</xdr:colOff>
      <xdr:row>257</xdr:row>
      <xdr:rowOff>154780</xdr:rowOff>
    </xdr:from>
    <xdr:to>
      <xdr:col>29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</xdr:col>
      <xdr:colOff>3071811</xdr:colOff>
      <xdr:row>277</xdr:row>
      <xdr:rowOff>0</xdr:rowOff>
    </xdr:from>
    <xdr:to>
      <xdr:col>30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</xdr:col>
      <xdr:colOff>792</xdr:colOff>
      <xdr:row>317</xdr:row>
      <xdr:rowOff>71438</xdr:rowOff>
    </xdr:from>
    <xdr:to>
      <xdr:col>29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17</xdr:col>
      <xdr:colOff>31750</xdr:colOff>
      <xdr:row>336</xdr:row>
      <xdr:rowOff>47624</xdr:rowOff>
    </xdr:from>
    <xdr:to>
      <xdr:col>30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17</xdr:col>
      <xdr:colOff>11906</xdr:colOff>
      <xdr:row>355</xdr:row>
      <xdr:rowOff>71437</xdr:rowOff>
    </xdr:from>
    <xdr:to>
      <xdr:col>29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17</xdr:col>
      <xdr:colOff>18256</xdr:colOff>
      <xdr:row>394</xdr:row>
      <xdr:rowOff>100012</xdr:rowOff>
    </xdr:from>
    <xdr:to>
      <xdr:col>29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17</xdr:col>
      <xdr:colOff>53746</xdr:colOff>
      <xdr:row>414</xdr:row>
      <xdr:rowOff>59531</xdr:rowOff>
    </xdr:from>
    <xdr:to>
      <xdr:col>30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17</xdr:col>
      <xdr:colOff>49211</xdr:colOff>
      <xdr:row>433</xdr:row>
      <xdr:rowOff>11906</xdr:rowOff>
    </xdr:from>
    <xdr:to>
      <xdr:col>30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17</xdr:col>
      <xdr:colOff>19842</xdr:colOff>
      <xdr:row>453</xdr:row>
      <xdr:rowOff>130968</xdr:rowOff>
    </xdr:from>
    <xdr:to>
      <xdr:col>30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15</xdr:col>
      <xdr:colOff>3071811</xdr:colOff>
      <xdr:row>472</xdr:row>
      <xdr:rowOff>47625</xdr:rowOff>
    </xdr:from>
    <xdr:to>
      <xdr:col>29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17</xdr:col>
      <xdr:colOff>7935</xdr:colOff>
      <xdr:row>492</xdr:row>
      <xdr:rowOff>154781</xdr:rowOff>
    </xdr:from>
    <xdr:to>
      <xdr:col>29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17</xdr:col>
      <xdr:colOff>15875</xdr:colOff>
      <xdr:row>511</xdr:row>
      <xdr:rowOff>142876</xdr:rowOff>
    </xdr:from>
    <xdr:to>
      <xdr:col>29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17</xdr:col>
      <xdr:colOff>19844</xdr:colOff>
      <xdr:row>530</xdr:row>
      <xdr:rowOff>85725</xdr:rowOff>
    </xdr:from>
    <xdr:to>
      <xdr:col>30</xdr:col>
      <xdr:colOff>11906</xdr:colOff>
      <xdr:row>545</xdr:row>
      <xdr:rowOff>50005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17</xdr:col>
      <xdr:colOff>59531</xdr:colOff>
      <xdr:row>549</xdr:row>
      <xdr:rowOff>178594</xdr:rowOff>
    </xdr:from>
    <xdr:to>
      <xdr:col>30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17</xdr:col>
      <xdr:colOff>35718</xdr:colOff>
      <xdr:row>592</xdr:row>
      <xdr:rowOff>130969</xdr:rowOff>
    </xdr:from>
    <xdr:to>
      <xdr:col>30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14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95250</xdr:rowOff>
    </xdr:from>
    <xdr:to>
      <xdr:col>14</xdr:col>
      <xdr:colOff>40820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14</xdr:col>
      <xdr:colOff>0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17</xdr:col>
      <xdr:colOff>15874</xdr:colOff>
      <xdr:row>217</xdr:row>
      <xdr:rowOff>107156</xdr:rowOff>
    </xdr:from>
    <xdr:to>
      <xdr:col>30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17</xdr:col>
      <xdr:colOff>35718</xdr:colOff>
      <xdr:row>295</xdr:row>
      <xdr:rowOff>142875</xdr:rowOff>
    </xdr:from>
    <xdr:to>
      <xdr:col>29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17</xdr:col>
      <xdr:colOff>49211</xdr:colOff>
      <xdr:row>374</xdr:row>
      <xdr:rowOff>146844</xdr:rowOff>
    </xdr:from>
    <xdr:to>
      <xdr:col>30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17</xdr:col>
      <xdr:colOff>53575</xdr:colOff>
      <xdr:row>769</xdr:row>
      <xdr:rowOff>92867</xdr:rowOff>
    </xdr:from>
    <xdr:to>
      <xdr:col>30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1387929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15</xdr:col>
      <xdr:colOff>3047999</xdr:colOff>
      <xdr:row>137</xdr:row>
      <xdr:rowOff>11906</xdr:rowOff>
    </xdr:from>
    <xdr:to>
      <xdr:col>29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15</xdr:col>
      <xdr:colOff>3071811</xdr:colOff>
      <xdr:row>158</xdr:row>
      <xdr:rowOff>11906</xdr:rowOff>
    </xdr:from>
    <xdr:to>
      <xdr:col>30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15</xdr:col>
      <xdr:colOff>3059907</xdr:colOff>
      <xdr:row>177</xdr:row>
      <xdr:rowOff>11906</xdr:rowOff>
    </xdr:from>
    <xdr:to>
      <xdr:col>29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17</xdr:col>
      <xdr:colOff>11908</xdr:colOff>
      <xdr:row>196</xdr:row>
      <xdr:rowOff>35719</xdr:rowOff>
    </xdr:from>
    <xdr:to>
      <xdr:col>30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17</xdr:col>
      <xdr:colOff>0</xdr:colOff>
      <xdr:row>216</xdr:row>
      <xdr:rowOff>23811</xdr:rowOff>
    </xdr:from>
    <xdr:to>
      <xdr:col>30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17</xdr:col>
      <xdr:colOff>16669</xdr:colOff>
      <xdr:row>237</xdr:row>
      <xdr:rowOff>11906</xdr:rowOff>
    </xdr:from>
    <xdr:to>
      <xdr:col>29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15</xdr:col>
      <xdr:colOff>3059905</xdr:colOff>
      <xdr:row>256</xdr:row>
      <xdr:rowOff>11907</xdr:rowOff>
    </xdr:from>
    <xdr:to>
      <xdr:col>29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275</xdr:row>
      <xdr:rowOff>23812</xdr:rowOff>
    </xdr:from>
    <xdr:to>
      <xdr:col>29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316</xdr:row>
      <xdr:rowOff>35719</xdr:rowOff>
    </xdr:from>
    <xdr:to>
      <xdr:col>30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17</xdr:col>
      <xdr:colOff>23812</xdr:colOff>
      <xdr:row>335</xdr:row>
      <xdr:rowOff>35718</xdr:rowOff>
    </xdr:from>
    <xdr:to>
      <xdr:col>29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17</xdr:col>
      <xdr:colOff>23812</xdr:colOff>
      <xdr:row>353</xdr:row>
      <xdr:rowOff>11907</xdr:rowOff>
    </xdr:from>
    <xdr:to>
      <xdr:col>29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17</xdr:col>
      <xdr:colOff>11908</xdr:colOff>
      <xdr:row>372</xdr:row>
      <xdr:rowOff>35718</xdr:rowOff>
    </xdr:from>
    <xdr:to>
      <xdr:col>30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393</xdr:row>
      <xdr:rowOff>23812</xdr:rowOff>
    </xdr:from>
    <xdr:to>
      <xdr:col>29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17</xdr:col>
      <xdr:colOff>11905</xdr:colOff>
      <xdr:row>413</xdr:row>
      <xdr:rowOff>23812</xdr:rowOff>
    </xdr:from>
    <xdr:to>
      <xdr:col>29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432</xdr:row>
      <xdr:rowOff>11906</xdr:rowOff>
    </xdr:from>
    <xdr:to>
      <xdr:col>30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15</xdr:col>
      <xdr:colOff>3059907</xdr:colOff>
      <xdr:row>451</xdr:row>
      <xdr:rowOff>11906</xdr:rowOff>
    </xdr:from>
    <xdr:to>
      <xdr:col>30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17</xdr:col>
      <xdr:colOff>11905</xdr:colOff>
      <xdr:row>470</xdr:row>
      <xdr:rowOff>11908</xdr:rowOff>
    </xdr:from>
    <xdr:to>
      <xdr:col>30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489</xdr:row>
      <xdr:rowOff>35718</xdr:rowOff>
    </xdr:from>
    <xdr:to>
      <xdr:col>29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17</xdr:col>
      <xdr:colOff>23812</xdr:colOff>
      <xdr:row>509</xdr:row>
      <xdr:rowOff>35718</xdr:rowOff>
    </xdr:from>
    <xdr:to>
      <xdr:col>30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17</xdr:col>
      <xdr:colOff>0</xdr:colOff>
      <xdr:row>529</xdr:row>
      <xdr:rowOff>23814</xdr:rowOff>
    </xdr:from>
    <xdr:to>
      <xdr:col>30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548</xdr:row>
      <xdr:rowOff>11905</xdr:rowOff>
    </xdr:from>
    <xdr:to>
      <xdr:col>29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17</xdr:col>
      <xdr:colOff>23813</xdr:colOff>
      <xdr:row>590</xdr:row>
      <xdr:rowOff>23814</xdr:rowOff>
    </xdr:from>
    <xdr:to>
      <xdr:col>29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17</xdr:col>
      <xdr:colOff>28575</xdr:colOff>
      <xdr:row>708</xdr:row>
      <xdr:rowOff>11906</xdr:rowOff>
    </xdr:from>
    <xdr:to>
      <xdr:col>30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17</xdr:col>
      <xdr:colOff>23813</xdr:colOff>
      <xdr:row>294</xdr:row>
      <xdr:rowOff>11907</xdr:rowOff>
    </xdr:from>
    <xdr:to>
      <xdr:col>30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35714</xdr:colOff>
      <xdr:row>4</xdr:row>
      <xdr:rowOff>0</xdr:rowOff>
    </xdr:from>
    <xdr:to>
      <xdr:col>14</xdr:col>
      <xdr:colOff>9524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13</xdr:col>
      <xdr:colOff>1279072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1292679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14</xdr:col>
      <xdr:colOff>54429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14</xdr:col>
      <xdr:colOff>0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17</xdr:col>
      <xdr:colOff>154782</xdr:colOff>
      <xdr:row>614</xdr:row>
      <xdr:rowOff>47624</xdr:rowOff>
    </xdr:from>
    <xdr:to>
      <xdr:col>30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17</xdr:col>
      <xdr:colOff>27214</xdr:colOff>
      <xdr:row>672</xdr:row>
      <xdr:rowOff>108857</xdr:rowOff>
    </xdr:from>
    <xdr:to>
      <xdr:col>29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17</xdr:col>
      <xdr:colOff>35719</xdr:colOff>
      <xdr:row>710</xdr:row>
      <xdr:rowOff>83343</xdr:rowOff>
    </xdr:from>
    <xdr:to>
      <xdr:col>29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14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17</xdr:col>
      <xdr:colOff>13606</xdr:colOff>
      <xdr:row>4</xdr:row>
      <xdr:rowOff>83343</xdr:rowOff>
    </xdr:from>
    <xdr:to>
      <xdr:col>29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17</xdr:col>
      <xdr:colOff>0</xdr:colOff>
      <xdr:row>27</xdr:row>
      <xdr:rowOff>159544</xdr:rowOff>
    </xdr:from>
    <xdr:to>
      <xdr:col>29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16</xdr:col>
      <xdr:colOff>129722</xdr:colOff>
      <xdr:row>48</xdr:row>
      <xdr:rowOff>71437</xdr:rowOff>
    </xdr:from>
    <xdr:to>
      <xdr:col>29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17</xdr:col>
      <xdr:colOff>30163</xdr:colOff>
      <xdr:row>69</xdr:row>
      <xdr:rowOff>14287</xdr:rowOff>
    </xdr:from>
    <xdr:to>
      <xdr:col>29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17</xdr:col>
      <xdr:colOff>40821</xdr:colOff>
      <xdr:row>90</xdr:row>
      <xdr:rowOff>219415</xdr:rowOff>
    </xdr:from>
    <xdr:to>
      <xdr:col>29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15</xdr:col>
      <xdr:colOff>63500</xdr:colOff>
      <xdr:row>114</xdr:row>
      <xdr:rowOff>97518</xdr:rowOff>
    </xdr:from>
    <xdr:to>
      <xdr:col>29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16</xdr:col>
      <xdr:colOff>98650</xdr:colOff>
      <xdr:row>3</xdr:row>
      <xdr:rowOff>8505</xdr:rowOff>
    </xdr:from>
    <xdr:to>
      <xdr:col>29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15</xdr:col>
      <xdr:colOff>3059905</xdr:colOff>
      <xdr:row>25</xdr:row>
      <xdr:rowOff>23812</xdr:rowOff>
    </xdr:from>
    <xdr:to>
      <xdr:col>29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47</xdr:row>
      <xdr:rowOff>23812</xdr:rowOff>
    </xdr:from>
    <xdr:to>
      <xdr:col>30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17</xdr:col>
      <xdr:colOff>7145</xdr:colOff>
      <xdr:row>67</xdr:row>
      <xdr:rowOff>47625</xdr:rowOff>
    </xdr:from>
    <xdr:to>
      <xdr:col>29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156823</xdr:colOff>
      <xdr:row>89</xdr:row>
      <xdr:rowOff>85044</xdr:rowOff>
    </xdr:from>
    <xdr:to>
      <xdr:col>29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15</xdr:col>
      <xdr:colOff>3048000</xdr:colOff>
      <xdr:row>113</xdr:row>
      <xdr:rowOff>23813</xdr:rowOff>
    </xdr:from>
    <xdr:to>
      <xdr:col>29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17</xdr:col>
      <xdr:colOff>119063</xdr:colOff>
      <xdr:row>573</xdr:row>
      <xdr:rowOff>104775</xdr:rowOff>
    </xdr:from>
    <xdr:to>
      <xdr:col>29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17</xdr:col>
      <xdr:colOff>54428</xdr:colOff>
      <xdr:row>691</xdr:row>
      <xdr:rowOff>69056</xdr:rowOff>
    </xdr:from>
    <xdr:to>
      <xdr:col>29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14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14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15</xdr:col>
      <xdr:colOff>142875</xdr:colOff>
      <xdr:row>652</xdr:row>
      <xdr:rowOff>45243</xdr:rowOff>
    </xdr:from>
    <xdr:to>
      <xdr:col>30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14</xdr:col>
      <xdr:colOff>28575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14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17</xdr:col>
      <xdr:colOff>0</xdr:colOff>
      <xdr:row>729</xdr:row>
      <xdr:rowOff>0</xdr:rowOff>
    </xdr:from>
    <xdr:to>
      <xdr:col>29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15</xdr:col>
      <xdr:colOff>130968</xdr:colOff>
      <xdr:row>727</xdr:row>
      <xdr:rowOff>150812</xdr:rowOff>
    </xdr:from>
    <xdr:to>
      <xdr:col>29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17</xdr:col>
      <xdr:colOff>15307</xdr:colOff>
      <xdr:row>751</xdr:row>
      <xdr:rowOff>108856</xdr:rowOff>
    </xdr:from>
    <xdr:to>
      <xdr:col>29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17</xdr:col>
      <xdr:colOff>71436</xdr:colOff>
      <xdr:row>139</xdr:row>
      <xdr:rowOff>57150</xdr:rowOff>
    </xdr:from>
    <xdr:to>
      <xdr:col>30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326571</xdr:colOff>
      <xdr:row>729</xdr:row>
      <xdr:rowOff>16327</xdr:rowOff>
    </xdr:from>
    <xdr:to>
      <xdr:col>14</xdr:col>
      <xdr:colOff>19049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14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14</xdr:col>
      <xdr:colOff>13607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13</xdr:col>
      <xdr:colOff>1314450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16</xdr:col>
      <xdr:colOff>142873</xdr:colOff>
      <xdr:row>632</xdr:row>
      <xdr:rowOff>200025</xdr:rowOff>
    </xdr:from>
    <xdr:to>
      <xdr:col>30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4" t="s">
        <v>61</v>
      </c>
      <c r="K6" s="134"/>
      <c r="L6" s="134" t="s">
        <v>62</v>
      </c>
      <c r="M6" s="134"/>
      <c r="N6" s="134" t="s">
        <v>63</v>
      </c>
      <c r="O6" s="134"/>
      <c r="Q6" s="26" t="s">
        <v>60</v>
      </c>
      <c r="R6" s="134" t="s">
        <v>61</v>
      </c>
      <c r="S6" s="134"/>
      <c r="T6" s="134" t="s">
        <v>62</v>
      </c>
      <c r="U6" s="134"/>
      <c r="V6" s="134" t="s">
        <v>63</v>
      </c>
      <c r="W6" s="134"/>
      <c r="Y6" s="27"/>
      <c r="Z6" s="134" t="s">
        <v>61</v>
      </c>
      <c r="AA6" s="134"/>
      <c r="AB6" s="134" t="s">
        <v>62</v>
      </c>
      <c r="AC6" s="134"/>
      <c r="AD6" s="134" t="s">
        <v>63</v>
      </c>
      <c r="AE6" s="134"/>
      <c r="AG6" s="27"/>
      <c r="AH6" s="134" t="s">
        <v>61</v>
      </c>
      <c r="AI6" s="134"/>
      <c r="AJ6" s="134" t="s">
        <v>62</v>
      </c>
      <c r="AK6" s="134"/>
      <c r="AL6" s="134" t="s">
        <v>63</v>
      </c>
      <c r="AM6" s="134"/>
      <c r="AO6" s="28"/>
      <c r="AP6" s="134" t="s">
        <v>61</v>
      </c>
      <c r="AQ6" s="134"/>
      <c r="AR6" s="134" t="s">
        <v>62</v>
      </c>
      <c r="AS6" s="134"/>
      <c r="AT6" s="134" t="s">
        <v>63</v>
      </c>
      <c r="AU6" s="134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14"/>
  <sheetViews>
    <sheetView tabSelected="1" topLeftCell="I1" zoomScale="70" zoomScaleNormal="70" workbookViewId="0">
      <selection activeCell="R25" sqref="R25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2" width="21.28515625" customWidth="1"/>
    <col min="13" max="13" width="21.7109375" customWidth="1"/>
    <col min="14" max="14" width="22.28515625" customWidth="1"/>
    <col min="15" max="15" width="3" customWidth="1"/>
    <col min="16" max="16" width="2.5703125" style="129" customWidth="1"/>
    <col min="17" max="17" width="2.5703125" customWidth="1"/>
    <col min="18" max="18" width="64.140625" customWidth="1"/>
    <col min="19" max="20" width="18.7109375" customWidth="1"/>
    <col min="21" max="21" width="19.7109375" customWidth="1"/>
    <col min="22" max="30" width="18.7109375" customWidth="1"/>
    <col min="31" max="31" width="24.42578125" style="80" customWidth="1"/>
    <col min="34" max="34" width="14.28515625" bestFit="1" customWidth="1"/>
  </cols>
  <sheetData>
    <row r="1" spans="1:31" s="79" customFormat="1" ht="23.25" x14ac:dyDescent="0.35">
      <c r="A1" s="77" t="s">
        <v>240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P1" s="123"/>
      <c r="S1" s="135" t="s">
        <v>239</v>
      </c>
      <c r="T1" s="135"/>
      <c r="U1" s="135"/>
      <c r="V1" s="135"/>
      <c r="W1" s="135"/>
      <c r="X1" s="135"/>
      <c r="Y1" s="135"/>
      <c r="Z1" s="135"/>
      <c r="AA1" s="135"/>
      <c r="AE1" s="80"/>
    </row>
    <row r="2" spans="1:31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83">
        <v>2025</v>
      </c>
      <c r="O2" s="131"/>
      <c r="P2" s="124"/>
      <c r="S2" s="81" t="s">
        <v>210</v>
      </c>
      <c r="T2" s="81" t="s">
        <v>211</v>
      </c>
      <c r="U2" s="81" t="s">
        <v>212</v>
      </c>
      <c r="V2" s="81" t="s">
        <v>213</v>
      </c>
      <c r="W2" s="81" t="s">
        <v>214</v>
      </c>
      <c r="X2" s="81" t="s">
        <v>215</v>
      </c>
      <c r="Y2" s="81" t="s">
        <v>216</v>
      </c>
      <c r="Z2" s="81" t="s">
        <v>217</v>
      </c>
      <c r="AA2" s="81" t="s">
        <v>218</v>
      </c>
      <c r="AB2" s="81" t="s">
        <v>220</v>
      </c>
      <c r="AC2" s="81" t="s">
        <v>221</v>
      </c>
      <c r="AD2" s="81" t="s">
        <v>222</v>
      </c>
      <c r="AE2" s="85" t="s">
        <v>234</v>
      </c>
    </row>
    <row r="3" spans="1:31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v>439249753.37999994</v>
      </c>
      <c r="N3" s="89">
        <f>AE3</f>
        <v>38113476.649999999</v>
      </c>
      <c r="O3" s="132"/>
      <c r="P3" s="125"/>
      <c r="Q3" s="122"/>
      <c r="R3" s="90" t="s">
        <v>12</v>
      </c>
      <c r="S3" s="76">
        <v>38113476.649999999</v>
      </c>
      <c r="T3" s="76"/>
      <c r="U3" s="76"/>
      <c r="V3" s="76"/>
      <c r="W3" s="76"/>
      <c r="X3" s="76"/>
      <c r="Y3" s="76"/>
      <c r="Z3" s="76"/>
      <c r="AA3" s="87"/>
      <c r="AB3" s="87"/>
      <c r="AC3" s="87"/>
      <c r="AD3" s="87"/>
      <c r="AE3" s="74">
        <f>SUM(S3:AD3)</f>
        <v>38113476.649999999</v>
      </c>
    </row>
    <row r="4" spans="1:31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P4" s="126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</row>
    <row r="5" spans="1:31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P5" s="124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1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P6" s="124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</row>
    <row r="7" spans="1:31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P7" s="124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</row>
    <row r="8" spans="1:31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P8" s="124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</row>
    <row r="9" spans="1:31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P9" s="124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</row>
    <row r="10" spans="1:31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P10" s="124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</row>
    <row r="11" spans="1:31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P11" s="124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</row>
    <row r="12" spans="1:31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P12" s="124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</row>
    <row r="13" spans="1:31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P13" s="124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</row>
    <row r="14" spans="1:31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P14" s="124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</row>
    <row r="15" spans="1:31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P15" s="124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</row>
    <row r="16" spans="1:31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P16" s="124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</row>
    <row r="17" spans="1:31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P17" s="124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</row>
    <row r="18" spans="1:31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P18" s="124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</row>
    <row r="19" spans="1:31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P19" s="124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</row>
    <row r="20" spans="1:31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P20" s="124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</row>
    <row r="21" spans="1:31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P21" s="124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1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P22" s="124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</row>
    <row r="23" spans="1:31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P23" s="124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</row>
    <row r="24" spans="1:31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83">
        <v>2025</v>
      </c>
      <c r="O24" s="131"/>
      <c r="P24" s="124"/>
      <c r="S24" s="83" t="s">
        <v>210</v>
      </c>
      <c r="T24" s="81" t="s">
        <v>211</v>
      </c>
      <c r="U24" s="81" t="s">
        <v>212</v>
      </c>
      <c r="V24" s="81" t="s">
        <v>213</v>
      </c>
      <c r="W24" s="81" t="s">
        <v>214</v>
      </c>
      <c r="X24" s="81" t="s">
        <v>215</v>
      </c>
      <c r="Y24" s="81" t="s">
        <v>216</v>
      </c>
      <c r="Z24" s="81" t="s">
        <v>217</v>
      </c>
      <c r="AA24" s="81" t="s">
        <v>218</v>
      </c>
      <c r="AB24" s="81" t="s">
        <v>220</v>
      </c>
      <c r="AC24" s="81" t="s">
        <v>221</v>
      </c>
      <c r="AD24" s="81" t="s">
        <v>222</v>
      </c>
      <c r="AE24" s="85" t="s">
        <v>234</v>
      </c>
    </row>
    <row r="25" spans="1:31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v>14241533.16</v>
      </c>
      <c r="N25" s="89">
        <f>AE25</f>
        <v>1016608.59</v>
      </c>
      <c r="O25" s="132"/>
      <c r="P25" s="125"/>
      <c r="Q25" s="122"/>
      <c r="R25" s="90" t="s">
        <v>13</v>
      </c>
      <c r="S25" s="96">
        <v>1016608.59</v>
      </c>
      <c r="T25" s="76"/>
      <c r="U25" s="76"/>
      <c r="V25" s="76"/>
      <c r="W25" s="76"/>
      <c r="X25" s="76"/>
      <c r="Y25" s="76"/>
      <c r="Z25" s="76"/>
      <c r="AA25" s="87"/>
      <c r="AB25" s="87"/>
      <c r="AC25" s="87"/>
      <c r="AD25" s="87"/>
      <c r="AE25" s="74">
        <f>SUM(S25:AD25 )</f>
        <v>1016608.59</v>
      </c>
    </row>
    <row r="26" spans="1:31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P26" s="124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1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P27" s="12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1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P28" s="124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1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P29" s="124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1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P30" s="124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1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P31" s="124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1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P32" s="124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1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P33" s="124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1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P34" s="124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1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P35" s="124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1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P36" s="124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1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P37" s="124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1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P38" s="124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1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P39" s="124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  <row r="40" spans="1:31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P40" s="124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 spans="1:31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P41" s="124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</row>
    <row r="42" spans="1:31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P42" s="124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</row>
    <row r="43" spans="1:31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P43" s="124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1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P44" s="124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1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P45" s="124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1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83">
        <v>2025</v>
      </c>
      <c r="O46" s="131"/>
      <c r="P46" s="124"/>
      <c r="S46" s="81" t="s">
        <v>210</v>
      </c>
      <c r="T46" s="81" t="s">
        <v>211</v>
      </c>
      <c r="U46" s="81" t="s">
        <v>212</v>
      </c>
      <c r="V46" s="81" t="s">
        <v>213</v>
      </c>
      <c r="W46" s="81" t="s">
        <v>214</v>
      </c>
      <c r="X46" s="81" t="s">
        <v>215</v>
      </c>
      <c r="Y46" s="81" t="s">
        <v>216</v>
      </c>
      <c r="Z46" s="81" t="s">
        <v>217</v>
      </c>
      <c r="AA46" s="81" t="s">
        <v>218</v>
      </c>
      <c r="AB46" s="81" t="s">
        <v>220</v>
      </c>
      <c r="AC46" s="81" t="s">
        <v>221</v>
      </c>
      <c r="AD46" s="81" t="s">
        <v>222</v>
      </c>
      <c r="AE46" s="85" t="s">
        <v>234</v>
      </c>
    </row>
    <row r="47" spans="1:31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v>98422614.020000011</v>
      </c>
      <c r="N47" s="89">
        <f>AE47</f>
        <v>9625775.9199999999</v>
      </c>
      <c r="O47" s="132"/>
      <c r="P47" s="125"/>
      <c r="Q47" s="122"/>
      <c r="R47" s="90" t="s">
        <v>14</v>
      </c>
      <c r="S47" s="76">
        <v>9625775.9199999999</v>
      </c>
      <c r="T47" s="76"/>
      <c r="U47" s="76"/>
      <c r="V47" s="76"/>
      <c r="W47" s="76"/>
      <c r="X47" s="76"/>
      <c r="Y47" s="76"/>
      <c r="Z47" s="76"/>
      <c r="AA47" s="87"/>
      <c r="AB47" s="87"/>
      <c r="AC47" s="87"/>
      <c r="AD47" s="87"/>
      <c r="AE47" s="74">
        <f>SUM(S47:AD47 )</f>
        <v>9625775.9199999999</v>
      </c>
    </row>
    <row r="48" spans="1:31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P48" s="124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2:30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P49" s="124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2:30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P50" s="124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</row>
    <row r="51" spans="2:30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P51" s="124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</row>
    <row r="52" spans="2:30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P52" s="124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2:30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P53" s="124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2:30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P54" s="124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2:30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P55" s="124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</row>
    <row r="56" spans="2:30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P56" s="124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</row>
    <row r="57" spans="2:30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P57" s="124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</row>
    <row r="58" spans="2:30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P58" s="124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</row>
    <row r="59" spans="2:30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P59" s="124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</row>
    <row r="60" spans="2:30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P60" s="124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</row>
    <row r="61" spans="2:30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P61" s="124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</row>
    <row r="62" spans="2:30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P62" s="124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</row>
    <row r="63" spans="2:30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P63" s="124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</row>
    <row r="64" spans="2:30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P64" s="124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</row>
    <row r="65" spans="1:31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P65" s="124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</row>
    <row r="66" spans="1:31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83">
        <v>2025</v>
      </c>
      <c r="O66" s="131"/>
      <c r="P66" s="124"/>
      <c r="S66" s="81" t="s">
        <v>210</v>
      </c>
      <c r="T66" s="81" t="s">
        <v>211</v>
      </c>
      <c r="U66" s="81" t="s">
        <v>212</v>
      </c>
      <c r="V66" s="81" t="s">
        <v>213</v>
      </c>
      <c r="W66" s="81" t="s">
        <v>214</v>
      </c>
      <c r="X66" s="81" t="s">
        <v>215</v>
      </c>
      <c r="Y66" s="81" t="s">
        <v>216</v>
      </c>
      <c r="Z66" s="81" t="s">
        <v>217</v>
      </c>
      <c r="AA66" s="81" t="s">
        <v>218</v>
      </c>
      <c r="AB66" s="81" t="s">
        <v>220</v>
      </c>
      <c r="AC66" s="81" t="s">
        <v>221</v>
      </c>
      <c r="AD66" s="81" t="s">
        <v>222</v>
      </c>
      <c r="AE66" s="85" t="s">
        <v>234</v>
      </c>
    </row>
    <row r="67" spans="1:31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v>82598307.620000005</v>
      </c>
      <c r="N67" s="89">
        <f>AE67</f>
        <v>16163073.210000001</v>
      </c>
      <c r="O67" s="132"/>
      <c r="P67" s="125"/>
      <c r="Q67" s="122"/>
      <c r="R67" s="90" t="s">
        <v>15</v>
      </c>
      <c r="S67" s="76">
        <v>16163073.210000001</v>
      </c>
      <c r="T67" s="76"/>
      <c r="U67" s="76"/>
      <c r="V67" s="76"/>
      <c r="W67" s="76"/>
      <c r="X67" s="76"/>
      <c r="Y67" s="76"/>
      <c r="Z67" s="76"/>
      <c r="AA67" s="87"/>
      <c r="AB67" s="87"/>
      <c r="AC67" s="87"/>
      <c r="AD67" s="87"/>
      <c r="AE67" s="74">
        <f>SUM(S67:AD67 )</f>
        <v>16163073.210000001</v>
      </c>
    </row>
    <row r="68" spans="1:31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P68" s="124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</row>
    <row r="69" spans="1:31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P69" s="124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</row>
    <row r="70" spans="1:31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P70" s="124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1:31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P71" s="124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</row>
    <row r="72" spans="1:31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P72" s="124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</row>
    <row r="73" spans="1:31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P73" s="124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</row>
    <row r="74" spans="1:31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P74" s="124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</row>
    <row r="75" spans="1:31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P75" s="124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6" spans="1:31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P76" s="124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</row>
    <row r="77" spans="1:31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P77" s="124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</row>
    <row r="78" spans="1:31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P78" s="124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</row>
    <row r="79" spans="1:31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P79" s="124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</row>
    <row r="80" spans="1:31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P80" s="124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</row>
    <row r="81" spans="1:31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P81" s="124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</row>
    <row r="82" spans="1:31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P82" s="124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</row>
    <row r="83" spans="1:31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P83" s="124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</row>
    <row r="84" spans="1:31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P84" s="124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</row>
    <row r="85" spans="1:31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P85" s="124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</row>
    <row r="86" spans="1:31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P86" s="124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</row>
    <row r="87" spans="1:31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P87" s="124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</row>
    <row r="88" spans="1:31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83">
        <v>2025</v>
      </c>
      <c r="O88" s="131"/>
      <c r="P88" s="124"/>
      <c r="S88" s="81" t="s">
        <v>210</v>
      </c>
      <c r="T88" s="81" t="s">
        <v>211</v>
      </c>
      <c r="U88" s="81" t="s">
        <v>212</v>
      </c>
      <c r="V88" s="81" t="s">
        <v>213</v>
      </c>
      <c r="W88" s="81" t="s">
        <v>214</v>
      </c>
      <c r="X88" s="81" t="s">
        <v>215</v>
      </c>
      <c r="Y88" s="81" t="s">
        <v>216</v>
      </c>
      <c r="Z88" s="81" t="s">
        <v>217</v>
      </c>
      <c r="AA88" s="81" t="s">
        <v>218</v>
      </c>
      <c r="AB88" s="81" t="s">
        <v>220</v>
      </c>
      <c r="AC88" s="81" t="s">
        <v>221</v>
      </c>
      <c r="AD88" s="81" t="s">
        <v>222</v>
      </c>
      <c r="AE88" s="85" t="s">
        <v>234</v>
      </c>
    </row>
    <row r="89" spans="1:31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v>2573356.4300000002</v>
      </c>
      <c r="N89" s="89">
        <f>AE89</f>
        <v>211617.49</v>
      </c>
      <c r="O89" s="132"/>
      <c r="P89" s="125"/>
      <c r="Q89" s="122"/>
      <c r="R89" s="90" t="s">
        <v>16</v>
      </c>
      <c r="S89" s="76">
        <v>211617.49</v>
      </c>
      <c r="T89" s="76"/>
      <c r="U89" s="76"/>
      <c r="V89" s="76"/>
      <c r="W89" s="76"/>
      <c r="X89" s="76"/>
      <c r="Y89" s="76"/>
      <c r="Z89" s="97"/>
      <c r="AA89" s="87"/>
      <c r="AB89" s="87"/>
      <c r="AC89" s="87"/>
      <c r="AD89" s="87"/>
      <c r="AE89" s="74">
        <f>SUM(S89:AD89 )</f>
        <v>211617.49</v>
      </c>
    </row>
    <row r="90" spans="1:31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P90" s="124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</row>
    <row r="91" spans="1:31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P91" s="124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</row>
    <row r="92" spans="1:31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P92" s="124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</row>
    <row r="93" spans="1:31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P93" s="124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</row>
    <row r="94" spans="1:31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P94" s="124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</row>
    <row r="95" spans="1:31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P95" s="124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</row>
    <row r="96" spans="1:31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P96" s="124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</row>
    <row r="97" spans="2:31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P97" s="124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</row>
    <row r="98" spans="2:31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P98" s="124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</row>
    <row r="99" spans="2:31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P99" s="124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</row>
    <row r="100" spans="2:31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P100" s="124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</row>
    <row r="101" spans="2:31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P101" s="124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</row>
    <row r="102" spans="2:31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P102" s="124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</row>
    <row r="103" spans="2:31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P103" s="124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</row>
    <row r="104" spans="2:31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P104" s="124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</row>
    <row r="105" spans="2:31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P105" s="124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</row>
    <row r="106" spans="2:31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P106" s="124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</row>
    <row r="107" spans="2:31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P107" s="124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</row>
    <row r="108" spans="2:31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P108" s="124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</row>
    <row r="109" spans="2:31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P109" s="124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</row>
    <row r="110" spans="2:31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P110" s="124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75"/>
    </row>
    <row r="111" spans="2:31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P111" s="124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75"/>
    </row>
    <row r="112" spans="2:31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83">
        <v>2025</v>
      </c>
      <c r="O112" s="131"/>
      <c r="P112" s="124"/>
      <c r="S112" s="83" t="s">
        <v>210</v>
      </c>
      <c r="T112" s="98" t="s">
        <v>211</v>
      </c>
      <c r="U112" s="81" t="s">
        <v>212</v>
      </c>
      <c r="V112" s="81" t="s">
        <v>213</v>
      </c>
      <c r="W112" s="81" t="s">
        <v>214</v>
      </c>
      <c r="X112" s="81" t="s">
        <v>215</v>
      </c>
      <c r="Y112" s="81" t="s">
        <v>216</v>
      </c>
      <c r="Z112" s="81" t="s">
        <v>217</v>
      </c>
      <c r="AA112" s="81" t="s">
        <v>218</v>
      </c>
      <c r="AB112" s="81" t="s">
        <v>220</v>
      </c>
      <c r="AC112" s="81" t="s">
        <v>221</v>
      </c>
      <c r="AD112" s="81" t="s">
        <v>222</v>
      </c>
      <c r="AE112" s="85" t="s">
        <v>234</v>
      </c>
    </row>
    <row r="113" spans="1:31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v>16170583.659999998</v>
      </c>
      <c r="N113" s="89">
        <f>AE113</f>
        <v>1440525.84</v>
      </c>
      <c r="O113" s="132"/>
      <c r="P113" s="125"/>
      <c r="Q113" s="70"/>
      <c r="R113" s="99" t="s">
        <v>17</v>
      </c>
      <c r="S113" s="97">
        <v>1440525.84</v>
      </c>
      <c r="T113" s="73"/>
      <c r="U113" s="76"/>
      <c r="V113" s="76"/>
      <c r="W113" s="76"/>
      <c r="X113" s="76"/>
      <c r="Y113" s="76"/>
      <c r="Z113" s="76"/>
      <c r="AA113" s="87"/>
      <c r="AB113" s="87"/>
      <c r="AC113" s="87"/>
      <c r="AD113" s="87"/>
      <c r="AE113" s="74">
        <f>SUM(S113:AD113 )</f>
        <v>1440525.84</v>
      </c>
    </row>
    <row r="114" spans="1:31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P114" s="124"/>
      <c r="S114" s="83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</row>
    <row r="115" spans="1:31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P115" s="124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</row>
    <row r="116" spans="1:31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P116" s="124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</row>
    <row r="117" spans="1:31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P117" s="124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</row>
    <row r="118" spans="1:31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P118" s="124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</row>
    <row r="119" spans="1:31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P119" s="124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</row>
    <row r="120" spans="1:31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P120" s="124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</row>
    <row r="121" spans="1:31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P121" s="124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</row>
    <row r="122" spans="1:31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P122" s="124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</row>
    <row r="123" spans="1:31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P123" s="124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</row>
    <row r="124" spans="1:31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P124" s="124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</row>
    <row r="125" spans="1:31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P125" s="124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</row>
    <row r="126" spans="1:31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P126" s="124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</row>
    <row r="127" spans="1:31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P127" s="124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</row>
    <row r="128" spans="1:31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P128" s="124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</row>
    <row r="129" spans="1:31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P129" s="124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</row>
    <row r="130" spans="1:31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P130" s="124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</row>
    <row r="131" spans="1:31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P131" s="124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</row>
    <row r="132" spans="1:31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P132" s="124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</row>
    <row r="133" spans="1:31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P133" s="124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</row>
    <row r="134" spans="1:31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P134" s="124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</row>
    <row r="135" spans="1:31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P135" s="124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</row>
    <row r="136" spans="1:31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83">
        <v>2025</v>
      </c>
      <c r="O136" s="131"/>
      <c r="P136" s="124"/>
      <c r="S136" s="81" t="s">
        <v>210</v>
      </c>
      <c r="T136" s="81" t="s">
        <v>211</v>
      </c>
      <c r="U136" s="81" t="s">
        <v>212</v>
      </c>
      <c r="V136" s="81" t="s">
        <v>213</v>
      </c>
      <c r="W136" s="81" t="s">
        <v>214</v>
      </c>
      <c r="X136" s="81" t="s">
        <v>215</v>
      </c>
      <c r="Y136" s="81" t="s">
        <v>216</v>
      </c>
      <c r="Z136" s="81" t="s">
        <v>217</v>
      </c>
      <c r="AA136" s="81" t="s">
        <v>218</v>
      </c>
      <c r="AB136" s="81" t="s">
        <v>220</v>
      </c>
      <c r="AC136" s="81" t="s">
        <v>221</v>
      </c>
      <c r="AD136" s="81" t="s">
        <v>222</v>
      </c>
      <c r="AE136" s="85" t="s">
        <v>234</v>
      </c>
    </row>
    <row r="137" spans="1:31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v>8096958.5600000005</v>
      </c>
      <c r="N137" s="89">
        <f>AE137</f>
        <v>288710.11</v>
      </c>
      <c r="O137" s="132"/>
      <c r="P137" s="125"/>
      <c r="Q137" s="122"/>
      <c r="R137" s="90" t="s">
        <v>18</v>
      </c>
      <c r="S137" s="76">
        <v>288710.11</v>
      </c>
      <c r="T137" s="76"/>
      <c r="U137" s="76"/>
      <c r="V137" s="76"/>
      <c r="W137" s="76"/>
      <c r="X137" s="76"/>
      <c r="Y137" s="76"/>
      <c r="Z137" s="76"/>
      <c r="AA137" s="87"/>
      <c r="AB137" s="87"/>
      <c r="AC137" s="87"/>
      <c r="AD137" s="87"/>
      <c r="AE137" s="74">
        <f>SUM(S137:AD137 )</f>
        <v>288710.11</v>
      </c>
    </row>
    <row r="138" spans="1:31" x14ac:dyDescent="0.3">
      <c r="P138" s="124"/>
    </row>
    <row r="139" spans="1:31" x14ac:dyDescent="0.3">
      <c r="P139" s="124"/>
    </row>
    <row r="140" spans="1:31" x14ac:dyDescent="0.3">
      <c r="P140" s="124"/>
    </row>
    <row r="141" spans="1:31" x14ac:dyDescent="0.3">
      <c r="P141" s="124"/>
    </row>
    <row r="142" spans="1:31" x14ac:dyDescent="0.3">
      <c r="P142" s="124"/>
    </row>
    <row r="143" spans="1:31" x14ac:dyDescent="0.3">
      <c r="P143" s="124"/>
    </row>
    <row r="144" spans="1:31" x14ac:dyDescent="0.3">
      <c r="P144" s="124"/>
    </row>
    <row r="145" spans="1:31" x14ac:dyDescent="0.3">
      <c r="P145" s="124"/>
    </row>
    <row r="146" spans="1:31" x14ac:dyDescent="0.3">
      <c r="P146" s="124"/>
    </row>
    <row r="147" spans="1:31" x14ac:dyDescent="0.3">
      <c r="P147" s="124"/>
    </row>
    <row r="148" spans="1:31" x14ac:dyDescent="0.3">
      <c r="P148" s="124"/>
    </row>
    <row r="149" spans="1:31" x14ac:dyDescent="0.3">
      <c r="P149" s="124"/>
    </row>
    <row r="150" spans="1:31" x14ac:dyDescent="0.3">
      <c r="P150" s="124"/>
    </row>
    <row r="151" spans="1:31" x14ac:dyDescent="0.3">
      <c r="P151" s="124"/>
    </row>
    <row r="152" spans="1:31" x14ac:dyDescent="0.3">
      <c r="P152" s="124"/>
    </row>
    <row r="153" spans="1:31" x14ac:dyDescent="0.3">
      <c r="P153" s="124"/>
    </row>
    <row r="154" spans="1:31" x14ac:dyDescent="0.3">
      <c r="P154" s="124"/>
    </row>
    <row r="155" spans="1:31" x14ac:dyDescent="0.3">
      <c r="P155" s="124"/>
    </row>
    <row r="156" spans="1:31" x14ac:dyDescent="0.3">
      <c r="P156" s="124"/>
    </row>
    <row r="157" spans="1:31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83">
        <v>2025</v>
      </c>
      <c r="O157" s="131"/>
      <c r="P157" s="124"/>
      <c r="S157" s="81" t="s">
        <v>210</v>
      </c>
      <c r="T157" s="81" t="s">
        <v>211</v>
      </c>
      <c r="U157" s="81" t="s">
        <v>212</v>
      </c>
      <c r="V157" s="81" t="s">
        <v>213</v>
      </c>
      <c r="W157" s="81" t="s">
        <v>214</v>
      </c>
      <c r="X157" s="81" t="s">
        <v>215</v>
      </c>
      <c r="Y157" s="81" t="s">
        <v>216</v>
      </c>
      <c r="Z157" s="81" t="s">
        <v>217</v>
      </c>
      <c r="AA157" s="81" t="s">
        <v>218</v>
      </c>
      <c r="AB157" s="81" t="s">
        <v>220</v>
      </c>
      <c r="AC157" s="81" t="s">
        <v>221</v>
      </c>
      <c r="AD157" s="81" t="s">
        <v>222</v>
      </c>
      <c r="AE157" s="85" t="s">
        <v>234</v>
      </c>
    </row>
    <row r="158" spans="1:31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v>3305767.8099999996</v>
      </c>
      <c r="N158" s="89">
        <f>AE158</f>
        <v>127727.48</v>
      </c>
      <c r="O158" s="132"/>
      <c r="P158" s="125"/>
      <c r="Q158" s="122"/>
      <c r="R158" s="90" t="s">
        <v>19</v>
      </c>
      <c r="S158" s="76">
        <v>127727.48</v>
      </c>
      <c r="T158" s="76"/>
      <c r="U158" s="76"/>
      <c r="V158" s="76"/>
      <c r="W158" s="76"/>
      <c r="X158" s="76"/>
      <c r="Y158" s="76"/>
      <c r="Z158" s="76"/>
      <c r="AA158" s="87"/>
      <c r="AB158" s="87"/>
      <c r="AC158" s="87"/>
      <c r="AD158" s="87"/>
      <c r="AE158" s="74">
        <f>SUM(S158:AD158 )</f>
        <v>127727.48</v>
      </c>
    </row>
    <row r="159" spans="1:31" x14ac:dyDescent="0.3">
      <c r="P159" s="124"/>
    </row>
    <row r="160" spans="1:31" x14ac:dyDescent="0.3">
      <c r="P160" s="124"/>
    </row>
    <row r="161" spans="2:31" x14ac:dyDescent="0.3">
      <c r="P161" s="124"/>
    </row>
    <row r="162" spans="2:31" x14ac:dyDescent="0.3">
      <c r="P162" s="124"/>
    </row>
    <row r="163" spans="2:31" x14ac:dyDescent="0.3">
      <c r="P163" s="124"/>
    </row>
    <row r="164" spans="2:31" x14ac:dyDescent="0.3">
      <c r="P164" s="124"/>
    </row>
    <row r="165" spans="2:31" x14ac:dyDescent="0.3">
      <c r="P165" s="124"/>
    </row>
    <row r="166" spans="2:31" x14ac:dyDescent="0.3">
      <c r="P166" s="124"/>
    </row>
    <row r="167" spans="2:31" x14ac:dyDescent="0.3">
      <c r="P167" s="124"/>
    </row>
    <row r="168" spans="2:31" x14ac:dyDescent="0.3">
      <c r="P168" s="124"/>
    </row>
    <row r="169" spans="2:31" x14ac:dyDescent="0.3">
      <c r="P169" s="124"/>
    </row>
    <row r="170" spans="2:31" x14ac:dyDescent="0.3">
      <c r="P170" s="124"/>
    </row>
    <row r="171" spans="2:31" x14ac:dyDescent="0.3">
      <c r="P171" s="124"/>
    </row>
    <row r="172" spans="2:31" x14ac:dyDescent="0.3">
      <c r="P172" s="124"/>
    </row>
    <row r="173" spans="2:31" x14ac:dyDescent="0.3">
      <c r="P173" s="124"/>
    </row>
    <row r="174" spans="2:31" x14ac:dyDescent="0.3">
      <c r="P174" s="124"/>
    </row>
    <row r="175" spans="2:31" x14ac:dyDescent="0.3">
      <c r="P175" s="124"/>
    </row>
    <row r="176" spans="2:31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83">
        <v>2025</v>
      </c>
      <c r="O176" s="131"/>
      <c r="P176" s="124"/>
      <c r="S176" s="81" t="s">
        <v>210</v>
      </c>
      <c r="T176" s="81" t="s">
        <v>211</v>
      </c>
      <c r="U176" s="81" t="s">
        <v>212</v>
      </c>
      <c r="V176" s="81" t="s">
        <v>213</v>
      </c>
      <c r="W176" s="81" t="s">
        <v>214</v>
      </c>
      <c r="X176" s="81" t="s">
        <v>215</v>
      </c>
      <c r="Y176" s="81" t="s">
        <v>216</v>
      </c>
      <c r="Z176" s="81" t="s">
        <v>217</v>
      </c>
      <c r="AA176" s="81" t="s">
        <v>218</v>
      </c>
      <c r="AB176" s="81" t="s">
        <v>220</v>
      </c>
      <c r="AC176" s="81" t="s">
        <v>221</v>
      </c>
      <c r="AD176" s="81" t="s">
        <v>222</v>
      </c>
      <c r="AE176" s="85" t="s">
        <v>234</v>
      </c>
    </row>
    <row r="177" spans="1:31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v>5075523.58</v>
      </c>
      <c r="N177" s="89">
        <f>AE177</f>
        <v>365766.05</v>
      </c>
      <c r="O177" s="132"/>
      <c r="P177" s="125"/>
      <c r="Q177" s="122"/>
      <c r="R177" s="90" t="s">
        <v>20</v>
      </c>
      <c r="S177" s="76">
        <v>365766.05</v>
      </c>
      <c r="T177" s="76"/>
      <c r="U177" s="76"/>
      <c r="V177" s="76"/>
      <c r="W177" s="76"/>
      <c r="X177" s="76"/>
      <c r="Y177" s="76"/>
      <c r="Z177" s="76"/>
      <c r="AA177" s="87"/>
      <c r="AB177" s="87"/>
      <c r="AC177" s="87"/>
      <c r="AD177" s="87"/>
      <c r="AE177" s="74">
        <f>SUM(S177:AD177 )</f>
        <v>365766.05</v>
      </c>
    </row>
    <row r="178" spans="1:31" x14ac:dyDescent="0.3">
      <c r="P178" s="124"/>
    </row>
    <row r="179" spans="1:31" x14ac:dyDescent="0.3">
      <c r="P179" s="124"/>
    </row>
    <row r="180" spans="1:31" x14ac:dyDescent="0.3">
      <c r="P180" s="124"/>
    </row>
    <row r="181" spans="1:31" x14ac:dyDescent="0.3">
      <c r="P181" s="124"/>
    </row>
    <row r="182" spans="1:31" x14ac:dyDescent="0.3">
      <c r="P182" s="124"/>
    </row>
    <row r="183" spans="1:31" x14ac:dyDescent="0.3">
      <c r="P183" s="124"/>
    </row>
    <row r="184" spans="1:31" x14ac:dyDescent="0.3">
      <c r="P184" s="124"/>
    </row>
    <row r="185" spans="1:31" x14ac:dyDescent="0.3">
      <c r="P185" s="124"/>
    </row>
    <row r="186" spans="1:31" x14ac:dyDescent="0.3">
      <c r="P186" s="124"/>
    </row>
    <row r="187" spans="1:31" x14ac:dyDescent="0.3">
      <c r="P187" s="124"/>
    </row>
    <row r="188" spans="1:31" x14ac:dyDescent="0.3">
      <c r="P188" s="124"/>
    </row>
    <row r="189" spans="1:31" x14ac:dyDescent="0.3">
      <c r="P189" s="124"/>
    </row>
    <row r="190" spans="1:31" x14ac:dyDescent="0.3">
      <c r="P190" s="124"/>
    </row>
    <row r="191" spans="1:31" x14ac:dyDescent="0.3">
      <c r="P191" s="124"/>
    </row>
    <row r="192" spans="1:31" x14ac:dyDescent="0.3">
      <c r="P192" s="124"/>
    </row>
    <row r="193" spans="1:31" x14ac:dyDescent="0.3">
      <c r="P193" s="124"/>
    </row>
    <row r="194" spans="1:31" x14ac:dyDescent="0.3">
      <c r="P194" s="124"/>
    </row>
    <row r="195" spans="1:31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83">
        <v>2025</v>
      </c>
      <c r="O195" s="131"/>
      <c r="P195" s="124"/>
      <c r="S195" s="81" t="s">
        <v>210</v>
      </c>
      <c r="T195" s="81" t="s">
        <v>211</v>
      </c>
      <c r="U195" s="81" t="s">
        <v>212</v>
      </c>
      <c r="V195" s="81" t="s">
        <v>213</v>
      </c>
      <c r="W195" s="81" t="s">
        <v>214</v>
      </c>
      <c r="X195" s="81" t="s">
        <v>215</v>
      </c>
      <c r="Y195" s="81" t="s">
        <v>216</v>
      </c>
      <c r="Z195" s="81" t="s">
        <v>217</v>
      </c>
      <c r="AA195" s="81" t="s">
        <v>218</v>
      </c>
      <c r="AB195" s="81" t="s">
        <v>220</v>
      </c>
      <c r="AC195" s="81" t="s">
        <v>221</v>
      </c>
      <c r="AD195" s="81" t="s">
        <v>222</v>
      </c>
      <c r="AE195" s="85" t="s">
        <v>234</v>
      </c>
    </row>
    <row r="196" spans="1:31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v>8953399.3900000006</v>
      </c>
      <c r="N196" s="89">
        <f>AE196</f>
        <v>139812.30000000002</v>
      </c>
      <c r="O196" s="132"/>
      <c r="P196" s="125"/>
      <c r="Q196" s="122"/>
      <c r="R196" s="90" t="s">
        <v>21</v>
      </c>
      <c r="S196" s="76">
        <v>139812.30000000002</v>
      </c>
      <c r="T196" s="76"/>
      <c r="U196" s="76"/>
      <c r="V196" s="76"/>
      <c r="W196" s="76"/>
      <c r="X196" s="76"/>
      <c r="Y196" s="76"/>
      <c r="Z196" s="76"/>
      <c r="AA196" s="87"/>
      <c r="AB196" s="87"/>
      <c r="AC196" s="87"/>
      <c r="AD196" s="87"/>
      <c r="AE196" s="74">
        <f>SUM(S196:AD196 )</f>
        <v>139812.30000000002</v>
      </c>
    </row>
    <row r="197" spans="1:31" x14ac:dyDescent="0.3">
      <c r="P197" s="124"/>
    </row>
    <row r="198" spans="1:31" x14ac:dyDescent="0.3">
      <c r="P198" s="124"/>
    </row>
    <row r="199" spans="1:31" x14ac:dyDescent="0.3">
      <c r="P199" s="124"/>
    </row>
    <row r="200" spans="1:31" x14ac:dyDescent="0.3">
      <c r="P200" s="124"/>
    </row>
    <row r="201" spans="1:31" x14ac:dyDescent="0.3">
      <c r="P201" s="124"/>
    </row>
    <row r="202" spans="1:31" x14ac:dyDescent="0.3">
      <c r="P202" s="124"/>
    </row>
    <row r="203" spans="1:31" x14ac:dyDescent="0.3">
      <c r="P203" s="124"/>
    </row>
    <row r="204" spans="1:31" x14ac:dyDescent="0.3">
      <c r="P204" s="124"/>
    </row>
    <row r="205" spans="1:31" x14ac:dyDescent="0.3">
      <c r="P205" s="124"/>
    </row>
    <row r="206" spans="1:31" x14ac:dyDescent="0.3">
      <c r="P206" s="124"/>
    </row>
    <row r="207" spans="1:31" x14ac:dyDescent="0.3">
      <c r="P207" s="124"/>
    </row>
    <row r="208" spans="1:31" x14ac:dyDescent="0.3">
      <c r="P208" s="124"/>
    </row>
    <row r="209" spans="1:31" x14ac:dyDescent="0.3">
      <c r="P209" s="124"/>
    </row>
    <row r="210" spans="1:31" x14ac:dyDescent="0.3">
      <c r="P210" s="124"/>
    </row>
    <row r="211" spans="1:31" x14ac:dyDescent="0.3">
      <c r="P211" s="124"/>
    </row>
    <row r="212" spans="1:31" x14ac:dyDescent="0.3">
      <c r="P212" s="124"/>
    </row>
    <row r="213" spans="1:31" x14ac:dyDescent="0.3">
      <c r="P213" s="124"/>
    </row>
    <row r="214" spans="1:31" x14ac:dyDescent="0.3">
      <c r="P214" s="124"/>
    </row>
    <row r="215" spans="1:31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83">
        <v>2025</v>
      </c>
      <c r="O215" s="131"/>
      <c r="P215" s="124"/>
      <c r="S215" s="83" t="s">
        <v>210</v>
      </c>
      <c r="T215" s="83" t="s">
        <v>211</v>
      </c>
      <c r="U215" s="83" t="s">
        <v>212</v>
      </c>
      <c r="V215" s="83" t="s">
        <v>213</v>
      </c>
      <c r="W215" s="83" t="s">
        <v>214</v>
      </c>
      <c r="X215" s="83" t="s">
        <v>215</v>
      </c>
      <c r="Y215" s="83" t="s">
        <v>216</v>
      </c>
      <c r="Z215" s="83" t="s">
        <v>217</v>
      </c>
      <c r="AA215" s="83" t="s">
        <v>218</v>
      </c>
      <c r="AB215" s="83" t="s">
        <v>220</v>
      </c>
      <c r="AC215" s="83" t="s">
        <v>221</v>
      </c>
      <c r="AD215" s="83" t="s">
        <v>222</v>
      </c>
      <c r="AE215" s="85" t="s">
        <v>234</v>
      </c>
    </row>
    <row r="216" spans="1:31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v>250554419.00999999</v>
      </c>
      <c r="N216" s="89">
        <f>AE216</f>
        <v>24351164.48</v>
      </c>
      <c r="O216" s="132"/>
      <c r="P216" s="125"/>
      <c r="Q216" s="122"/>
      <c r="R216" s="90" t="s">
        <v>22</v>
      </c>
      <c r="S216" s="76">
        <v>24351164.48</v>
      </c>
      <c r="T216" s="76"/>
      <c r="U216" s="76"/>
      <c r="V216" s="76"/>
      <c r="W216" s="76"/>
      <c r="X216" s="76"/>
      <c r="Y216" s="76"/>
      <c r="Z216" s="76"/>
      <c r="AA216" s="87"/>
      <c r="AB216" s="87"/>
      <c r="AC216" s="87"/>
      <c r="AD216" s="87"/>
      <c r="AE216" s="74">
        <f>SUM(S216:AD216 )</f>
        <v>24351164.48</v>
      </c>
    </row>
    <row r="217" spans="1:31" x14ac:dyDescent="0.3">
      <c r="P217" s="124"/>
    </row>
    <row r="218" spans="1:31" x14ac:dyDescent="0.3">
      <c r="P218" s="124"/>
    </row>
    <row r="219" spans="1:31" x14ac:dyDescent="0.3">
      <c r="P219" s="124"/>
    </row>
    <row r="220" spans="1:31" x14ac:dyDescent="0.3">
      <c r="P220" s="124"/>
    </row>
    <row r="221" spans="1:31" x14ac:dyDescent="0.3">
      <c r="P221" s="124"/>
    </row>
    <row r="222" spans="1:31" x14ac:dyDescent="0.3">
      <c r="P222" s="124"/>
    </row>
    <row r="223" spans="1:31" x14ac:dyDescent="0.3">
      <c r="P223" s="124"/>
    </row>
    <row r="224" spans="1:31" x14ac:dyDescent="0.3">
      <c r="P224" s="124"/>
    </row>
    <row r="225" spans="1:31" x14ac:dyDescent="0.3">
      <c r="P225" s="124"/>
    </row>
    <row r="226" spans="1:31" x14ac:dyDescent="0.3">
      <c r="P226" s="124"/>
    </row>
    <row r="227" spans="1:31" x14ac:dyDescent="0.3">
      <c r="P227" s="124"/>
    </row>
    <row r="228" spans="1:31" x14ac:dyDescent="0.3">
      <c r="P228" s="124"/>
    </row>
    <row r="229" spans="1:31" x14ac:dyDescent="0.3">
      <c r="P229" s="124"/>
    </row>
    <row r="230" spans="1:31" x14ac:dyDescent="0.3">
      <c r="P230" s="124"/>
    </row>
    <row r="231" spans="1:31" x14ac:dyDescent="0.3">
      <c r="P231" s="124"/>
    </row>
    <row r="232" spans="1:31" x14ac:dyDescent="0.3">
      <c r="P232" s="124"/>
    </row>
    <row r="233" spans="1:31" x14ac:dyDescent="0.3">
      <c r="P233" s="124"/>
    </row>
    <row r="234" spans="1:31" x14ac:dyDescent="0.3">
      <c r="P234" s="124"/>
    </row>
    <row r="235" spans="1:31" x14ac:dyDescent="0.3">
      <c r="P235" s="124"/>
    </row>
    <row r="236" spans="1:31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83">
        <v>2025</v>
      </c>
      <c r="O236" s="131"/>
      <c r="P236" s="124"/>
      <c r="S236" s="81" t="s">
        <v>210</v>
      </c>
      <c r="T236" s="81" t="s">
        <v>211</v>
      </c>
      <c r="U236" s="81" t="s">
        <v>212</v>
      </c>
      <c r="V236" s="81" t="s">
        <v>213</v>
      </c>
      <c r="W236" s="81" t="s">
        <v>214</v>
      </c>
      <c r="X236" s="81" t="s">
        <v>215</v>
      </c>
      <c r="Y236" s="81" t="s">
        <v>216</v>
      </c>
      <c r="Z236" s="81" t="s">
        <v>217</v>
      </c>
      <c r="AA236" s="81" t="s">
        <v>218</v>
      </c>
      <c r="AB236" s="81" t="s">
        <v>220</v>
      </c>
      <c r="AC236" s="81" t="s">
        <v>221</v>
      </c>
      <c r="AD236" s="81" t="s">
        <v>222</v>
      </c>
      <c r="AE236" s="85" t="s">
        <v>234</v>
      </c>
    </row>
    <row r="237" spans="1:31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v>0</v>
      </c>
      <c r="N237" s="89">
        <f>AE237</f>
        <v>0</v>
      </c>
      <c r="O237" s="132"/>
      <c r="P237" s="125"/>
      <c r="Q237" s="122"/>
      <c r="R237" s="90" t="s">
        <v>23</v>
      </c>
      <c r="S237" s="76"/>
      <c r="T237" s="76"/>
      <c r="U237" s="76"/>
      <c r="V237" s="76"/>
      <c r="W237" s="76"/>
      <c r="X237" s="76"/>
      <c r="Y237" s="76"/>
      <c r="Z237" s="76"/>
      <c r="AA237" s="87"/>
      <c r="AB237" s="87"/>
      <c r="AC237" s="87"/>
      <c r="AD237" s="87"/>
      <c r="AE237" s="74">
        <f>SUM(S237:AD237)</f>
        <v>0</v>
      </c>
    </row>
    <row r="238" spans="1:31" x14ac:dyDescent="0.3">
      <c r="P238" s="124"/>
    </row>
    <row r="239" spans="1:31" x14ac:dyDescent="0.3">
      <c r="P239" s="124"/>
    </row>
    <row r="240" spans="1:31" x14ac:dyDescent="0.3">
      <c r="P240" s="124"/>
    </row>
    <row r="241" spans="1:31" x14ac:dyDescent="0.3">
      <c r="P241" s="124"/>
    </row>
    <row r="242" spans="1:31" x14ac:dyDescent="0.3">
      <c r="P242" s="124"/>
    </row>
    <row r="243" spans="1:31" x14ac:dyDescent="0.3">
      <c r="P243" s="124"/>
    </row>
    <row r="244" spans="1:31" x14ac:dyDescent="0.3">
      <c r="P244" s="124"/>
    </row>
    <row r="245" spans="1:31" x14ac:dyDescent="0.3">
      <c r="P245" s="124"/>
    </row>
    <row r="246" spans="1:31" x14ac:dyDescent="0.3">
      <c r="P246" s="124"/>
    </row>
    <row r="247" spans="1:31" x14ac:dyDescent="0.3">
      <c r="P247" s="124"/>
    </row>
    <row r="248" spans="1:31" x14ac:dyDescent="0.3">
      <c r="P248" s="124"/>
    </row>
    <row r="249" spans="1:31" x14ac:dyDescent="0.3">
      <c r="P249" s="124"/>
    </row>
    <row r="250" spans="1:31" x14ac:dyDescent="0.3">
      <c r="P250" s="124"/>
    </row>
    <row r="251" spans="1:31" x14ac:dyDescent="0.3">
      <c r="P251" s="124"/>
    </row>
    <row r="252" spans="1:31" x14ac:dyDescent="0.3">
      <c r="P252" s="124"/>
    </row>
    <row r="253" spans="1:31" x14ac:dyDescent="0.3">
      <c r="P253" s="124"/>
    </row>
    <row r="254" spans="1:31" x14ac:dyDescent="0.3">
      <c r="P254" s="124"/>
    </row>
    <row r="255" spans="1:31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83">
        <v>2025</v>
      </c>
      <c r="O255" s="131"/>
      <c r="P255" s="124"/>
      <c r="S255" s="81" t="s">
        <v>210</v>
      </c>
      <c r="T255" s="81" t="s">
        <v>211</v>
      </c>
      <c r="U255" s="81" t="s">
        <v>212</v>
      </c>
      <c r="V255" s="81" t="s">
        <v>213</v>
      </c>
      <c r="W255" s="81" t="s">
        <v>214</v>
      </c>
      <c r="X255" s="81" t="s">
        <v>215</v>
      </c>
      <c r="Y255" s="81" t="s">
        <v>216</v>
      </c>
      <c r="Z255" s="81" t="s">
        <v>217</v>
      </c>
      <c r="AA255" s="81" t="s">
        <v>218</v>
      </c>
      <c r="AB255" s="81" t="s">
        <v>220</v>
      </c>
      <c r="AC255" s="81" t="s">
        <v>221</v>
      </c>
      <c r="AD255" s="81" t="s">
        <v>222</v>
      </c>
      <c r="AE255" s="85" t="s">
        <v>234</v>
      </c>
    </row>
    <row r="256" spans="1:31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v>12046151.149999999</v>
      </c>
      <c r="N256" s="89">
        <f>AE256</f>
        <v>197064.51</v>
      </c>
      <c r="O256" s="132"/>
      <c r="P256" s="125"/>
      <c r="Q256" s="122"/>
      <c r="R256" s="90" t="s">
        <v>24</v>
      </c>
      <c r="S256" s="76">
        <v>197064.51</v>
      </c>
      <c r="T256" s="76"/>
      <c r="U256" s="76"/>
      <c r="V256" s="76"/>
      <c r="W256" s="76"/>
      <c r="X256" s="76"/>
      <c r="Y256" s="76"/>
      <c r="Z256" s="76"/>
      <c r="AA256" s="87"/>
      <c r="AB256" s="87"/>
      <c r="AC256" s="87"/>
      <c r="AD256" s="87"/>
      <c r="AE256" s="74">
        <f>SUM(S256:AD256 )</f>
        <v>197064.51</v>
      </c>
    </row>
    <row r="257" spans="16:16" x14ac:dyDescent="0.3">
      <c r="P257" s="124"/>
    </row>
    <row r="258" spans="16:16" x14ac:dyDescent="0.3">
      <c r="P258" s="124"/>
    </row>
    <row r="259" spans="16:16" x14ac:dyDescent="0.3">
      <c r="P259" s="124"/>
    </row>
    <row r="260" spans="16:16" x14ac:dyDescent="0.3">
      <c r="P260" s="124"/>
    </row>
    <row r="261" spans="16:16" x14ac:dyDescent="0.3">
      <c r="P261" s="124"/>
    </row>
    <row r="262" spans="16:16" x14ac:dyDescent="0.3">
      <c r="P262" s="124"/>
    </row>
    <row r="263" spans="16:16" x14ac:dyDescent="0.3">
      <c r="P263" s="124"/>
    </row>
    <row r="264" spans="16:16" x14ac:dyDescent="0.3">
      <c r="P264" s="124"/>
    </row>
    <row r="265" spans="16:16" x14ac:dyDescent="0.3">
      <c r="P265" s="124"/>
    </row>
    <row r="266" spans="16:16" x14ac:dyDescent="0.3">
      <c r="P266" s="124"/>
    </row>
    <row r="267" spans="16:16" x14ac:dyDescent="0.3">
      <c r="P267" s="124"/>
    </row>
    <row r="268" spans="16:16" x14ac:dyDescent="0.3">
      <c r="P268" s="124"/>
    </row>
    <row r="269" spans="16:16" x14ac:dyDescent="0.3">
      <c r="P269" s="124"/>
    </row>
    <row r="270" spans="16:16" x14ac:dyDescent="0.3">
      <c r="P270" s="124"/>
    </row>
    <row r="271" spans="16:16" x14ac:dyDescent="0.3">
      <c r="P271" s="124"/>
    </row>
    <row r="272" spans="16:16" x14ac:dyDescent="0.3">
      <c r="P272" s="124"/>
    </row>
    <row r="273" spans="1:31" x14ac:dyDescent="0.3">
      <c r="P273" s="124"/>
    </row>
    <row r="274" spans="1:31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83">
        <v>2025</v>
      </c>
      <c r="O274" s="131"/>
      <c r="P274" s="124"/>
      <c r="S274" s="81" t="s">
        <v>210</v>
      </c>
      <c r="T274" s="81" t="s">
        <v>211</v>
      </c>
      <c r="U274" s="81" t="s">
        <v>212</v>
      </c>
      <c r="V274" s="81" t="s">
        <v>213</v>
      </c>
      <c r="W274" s="81" t="s">
        <v>214</v>
      </c>
      <c r="X274" s="81" t="s">
        <v>215</v>
      </c>
      <c r="Y274" s="81" t="s">
        <v>216</v>
      </c>
      <c r="Z274" s="81" t="s">
        <v>217</v>
      </c>
      <c r="AA274" s="81" t="s">
        <v>218</v>
      </c>
      <c r="AB274" s="81" t="s">
        <v>220</v>
      </c>
      <c r="AC274" s="81" t="s">
        <v>221</v>
      </c>
      <c r="AD274" s="81" t="s">
        <v>222</v>
      </c>
      <c r="AE274" s="85" t="s">
        <v>234</v>
      </c>
    </row>
    <row r="275" spans="1:31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v>125884262.84999999</v>
      </c>
      <c r="N275" s="89">
        <f>AE275</f>
        <v>5185965.51</v>
      </c>
      <c r="O275" s="132"/>
      <c r="P275" s="125"/>
      <c r="Q275" s="122"/>
      <c r="R275" s="90" t="s">
        <v>25</v>
      </c>
      <c r="S275" s="76">
        <v>5185965.51</v>
      </c>
      <c r="T275" s="76"/>
      <c r="U275" s="76"/>
      <c r="V275" s="76"/>
      <c r="W275" s="76"/>
      <c r="X275" s="76"/>
      <c r="Y275" s="76"/>
      <c r="Z275" s="76"/>
      <c r="AA275" s="87"/>
      <c r="AB275" s="87"/>
      <c r="AC275" s="87"/>
      <c r="AD275" s="87"/>
      <c r="AE275" s="74">
        <f>SUM(S275:AD275 )</f>
        <v>5185965.51</v>
      </c>
    </row>
    <row r="276" spans="1:31" x14ac:dyDescent="0.3">
      <c r="P276" s="124"/>
    </row>
    <row r="277" spans="1:31" x14ac:dyDescent="0.3">
      <c r="P277" s="124"/>
    </row>
    <row r="278" spans="1:31" x14ac:dyDescent="0.3">
      <c r="P278" s="124"/>
    </row>
    <row r="279" spans="1:31" x14ac:dyDescent="0.3">
      <c r="P279" s="124"/>
    </row>
    <row r="280" spans="1:31" x14ac:dyDescent="0.3">
      <c r="P280" s="124"/>
    </row>
    <row r="281" spans="1:31" x14ac:dyDescent="0.3">
      <c r="P281" s="124"/>
    </row>
    <row r="282" spans="1:31" x14ac:dyDescent="0.3">
      <c r="P282" s="124"/>
    </row>
    <row r="283" spans="1:31" x14ac:dyDescent="0.3">
      <c r="P283" s="124"/>
    </row>
    <row r="284" spans="1:31" x14ac:dyDescent="0.3">
      <c r="P284" s="124"/>
    </row>
    <row r="285" spans="1:31" x14ac:dyDescent="0.3">
      <c r="P285" s="124"/>
    </row>
    <row r="286" spans="1:31" x14ac:dyDescent="0.3">
      <c r="P286" s="124"/>
    </row>
    <row r="287" spans="1:31" x14ac:dyDescent="0.3">
      <c r="P287" s="124"/>
    </row>
    <row r="288" spans="1:31" x14ac:dyDescent="0.3">
      <c r="P288" s="124"/>
    </row>
    <row r="289" spans="1:31" x14ac:dyDescent="0.3">
      <c r="P289" s="124"/>
    </row>
    <row r="290" spans="1:31" x14ac:dyDescent="0.3">
      <c r="P290" s="124"/>
    </row>
    <row r="291" spans="1:31" x14ac:dyDescent="0.3">
      <c r="P291" s="124"/>
    </row>
    <row r="292" spans="1:31" x14ac:dyDescent="0.3">
      <c r="P292" s="124"/>
    </row>
    <row r="293" spans="1:31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83">
        <v>2025</v>
      </c>
      <c r="O293" s="131"/>
      <c r="P293" s="124"/>
      <c r="S293" s="83" t="s">
        <v>210</v>
      </c>
      <c r="T293" s="83" t="s">
        <v>211</v>
      </c>
      <c r="U293" s="83" t="s">
        <v>212</v>
      </c>
      <c r="V293" s="83" t="s">
        <v>213</v>
      </c>
      <c r="W293" s="83" t="s">
        <v>214</v>
      </c>
      <c r="X293" s="83" t="s">
        <v>215</v>
      </c>
      <c r="Y293" s="83" t="s">
        <v>216</v>
      </c>
      <c r="Z293" s="83" t="s">
        <v>217</v>
      </c>
      <c r="AA293" s="83" t="s">
        <v>218</v>
      </c>
      <c r="AB293" s="83" t="s">
        <v>220</v>
      </c>
      <c r="AC293" s="83" t="s">
        <v>221</v>
      </c>
      <c r="AD293" s="83" t="s">
        <v>222</v>
      </c>
      <c r="AE293" s="85" t="s">
        <v>234</v>
      </c>
    </row>
    <row r="294" spans="1:31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v>77465843.879999995</v>
      </c>
      <c r="N294" s="89">
        <f>AE294</f>
        <v>318325.87</v>
      </c>
      <c r="O294" s="132"/>
      <c r="P294" s="125"/>
      <c r="Q294" s="122"/>
      <c r="R294" s="90" t="s">
        <v>26</v>
      </c>
      <c r="S294" s="76">
        <v>318325.87</v>
      </c>
      <c r="T294" s="76"/>
      <c r="U294" s="76"/>
      <c r="V294" s="76"/>
      <c r="W294" s="76"/>
      <c r="X294" s="76"/>
      <c r="Y294" s="76"/>
      <c r="Z294" s="76"/>
      <c r="AA294" s="87"/>
      <c r="AB294" s="87"/>
      <c r="AC294" s="87"/>
      <c r="AD294" s="87"/>
      <c r="AE294" s="74">
        <f>SUM( S294:AD294)</f>
        <v>318325.87</v>
      </c>
    </row>
    <row r="295" spans="1:31" x14ac:dyDescent="0.3">
      <c r="P295" s="124"/>
    </row>
    <row r="296" spans="1:31" x14ac:dyDescent="0.3">
      <c r="P296" s="124"/>
    </row>
    <row r="297" spans="1:31" x14ac:dyDescent="0.3">
      <c r="P297" s="124"/>
    </row>
    <row r="298" spans="1:31" x14ac:dyDescent="0.3">
      <c r="P298" s="124"/>
    </row>
    <row r="299" spans="1:31" x14ac:dyDescent="0.3">
      <c r="P299" s="124"/>
    </row>
    <row r="300" spans="1:31" x14ac:dyDescent="0.3">
      <c r="P300" s="124"/>
    </row>
    <row r="301" spans="1:31" x14ac:dyDescent="0.3">
      <c r="P301" s="124"/>
    </row>
    <row r="302" spans="1:31" x14ac:dyDescent="0.3">
      <c r="P302" s="124"/>
    </row>
    <row r="303" spans="1:31" x14ac:dyDescent="0.3">
      <c r="P303" s="124"/>
    </row>
    <row r="304" spans="1:31" x14ac:dyDescent="0.3">
      <c r="P304" s="124"/>
    </row>
    <row r="305" spans="1:31" x14ac:dyDescent="0.3">
      <c r="P305" s="124"/>
    </row>
    <row r="306" spans="1:31" x14ac:dyDescent="0.3">
      <c r="P306" s="124"/>
    </row>
    <row r="307" spans="1:31" x14ac:dyDescent="0.3">
      <c r="P307" s="124"/>
    </row>
    <row r="308" spans="1:31" x14ac:dyDescent="0.3">
      <c r="P308" s="124"/>
    </row>
    <row r="309" spans="1:31" x14ac:dyDescent="0.3">
      <c r="P309" s="124"/>
    </row>
    <row r="310" spans="1:31" x14ac:dyDescent="0.3">
      <c r="P310" s="124"/>
    </row>
    <row r="311" spans="1:31" x14ac:dyDescent="0.3">
      <c r="P311" s="124"/>
    </row>
    <row r="312" spans="1:31" x14ac:dyDescent="0.3">
      <c r="P312" s="124"/>
    </row>
    <row r="313" spans="1:31" x14ac:dyDescent="0.3">
      <c r="P313" s="124"/>
    </row>
    <row r="314" spans="1:31" x14ac:dyDescent="0.3">
      <c r="P314" s="124"/>
    </row>
    <row r="315" spans="1:31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83">
        <v>2025</v>
      </c>
      <c r="O315" s="131"/>
      <c r="P315" s="124"/>
      <c r="S315" s="81" t="s">
        <v>210</v>
      </c>
      <c r="T315" s="81" t="s">
        <v>211</v>
      </c>
      <c r="U315" s="81" t="s">
        <v>212</v>
      </c>
      <c r="V315" s="81" t="s">
        <v>213</v>
      </c>
      <c r="W315" s="81" t="s">
        <v>214</v>
      </c>
      <c r="X315" s="81" t="s">
        <v>215</v>
      </c>
      <c r="Y315" s="81" t="s">
        <v>216</v>
      </c>
      <c r="Z315" s="81" t="s">
        <v>217</v>
      </c>
      <c r="AA315" s="81" t="s">
        <v>218</v>
      </c>
      <c r="AB315" s="81" t="s">
        <v>220</v>
      </c>
      <c r="AC315" s="81" t="s">
        <v>221</v>
      </c>
      <c r="AD315" s="81" t="s">
        <v>222</v>
      </c>
      <c r="AE315" s="85" t="s">
        <v>234</v>
      </c>
    </row>
    <row r="316" spans="1:31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v>38749240.109999999</v>
      </c>
      <c r="N316" s="89">
        <f>AE316</f>
        <v>1825431.6</v>
      </c>
      <c r="O316" s="132"/>
      <c r="P316" s="125"/>
      <c r="Q316" s="122"/>
      <c r="R316" s="90" t="s">
        <v>27</v>
      </c>
      <c r="S316" s="76">
        <v>1825431.6</v>
      </c>
      <c r="T316" s="76"/>
      <c r="U316" s="76"/>
      <c r="V316" s="76"/>
      <c r="W316" s="76"/>
      <c r="X316" s="76"/>
      <c r="Y316" s="76"/>
      <c r="Z316" s="76"/>
      <c r="AA316" s="87"/>
      <c r="AB316" s="87"/>
      <c r="AC316" s="87"/>
      <c r="AD316" s="87"/>
      <c r="AE316" s="74">
        <f>SUM( S316:AD316)</f>
        <v>1825431.6</v>
      </c>
    </row>
    <row r="317" spans="1:31" x14ac:dyDescent="0.3">
      <c r="P317" s="124"/>
    </row>
    <row r="318" spans="1:31" x14ac:dyDescent="0.3">
      <c r="P318" s="124"/>
    </row>
    <row r="319" spans="1:31" x14ac:dyDescent="0.3">
      <c r="P319" s="124"/>
    </row>
    <row r="320" spans="1:31" x14ac:dyDescent="0.3">
      <c r="P320" s="124"/>
    </row>
    <row r="321" spans="1:31" x14ac:dyDescent="0.3">
      <c r="P321" s="124"/>
    </row>
    <row r="322" spans="1:31" x14ac:dyDescent="0.3">
      <c r="P322" s="124"/>
    </row>
    <row r="323" spans="1:31" x14ac:dyDescent="0.3">
      <c r="P323" s="124"/>
    </row>
    <row r="324" spans="1:31" x14ac:dyDescent="0.3">
      <c r="P324" s="124"/>
    </row>
    <row r="325" spans="1:31" x14ac:dyDescent="0.3">
      <c r="P325" s="124"/>
    </row>
    <row r="326" spans="1:31" x14ac:dyDescent="0.3">
      <c r="P326" s="124"/>
    </row>
    <row r="327" spans="1:31" x14ac:dyDescent="0.3">
      <c r="P327" s="124"/>
    </row>
    <row r="328" spans="1:31" x14ac:dyDescent="0.3">
      <c r="P328" s="124"/>
    </row>
    <row r="329" spans="1:31" x14ac:dyDescent="0.3">
      <c r="P329" s="124"/>
    </row>
    <row r="330" spans="1:31" x14ac:dyDescent="0.3">
      <c r="P330" s="124"/>
    </row>
    <row r="331" spans="1:31" x14ac:dyDescent="0.3">
      <c r="P331" s="124"/>
    </row>
    <row r="332" spans="1:31" x14ac:dyDescent="0.3">
      <c r="P332" s="124"/>
    </row>
    <row r="333" spans="1:31" x14ac:dyDescent="0.3">
      <c r="P333" s="124"/>
    </row>
    <row r="334" spans="1:31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83">
        <v>2025</v>
      </c>
      <c r="O334" s="131"/>
      <c r="P334" s="124"/>
      <c r="S334" s="81" t="s">
        <v>210</v>
      </c>
      <c r="T334" s="81" t="s">
        <v>211</v>
      </c>
      <c r="U334" s="81" t="s">
        <v>212</v>
      </c>
      <c r="V334" s="81" t="s">
        <v>213</v>
      </c>
      <c r="W334" s="81" t="s">
        <v>214</v>
      </c>
      <c r="X334" s="81" t="s">
        <v>215</v>
      </c>
      <c r="Y334" s="81" t="s">
        <v>216</v>
      </c>
      <c r="Z334" s="81" t="s">
        <v>217</v>
      </c>
      <c r="AA334" s="81" t="s">
        <v>218</v>
      </c>
      <c r="AB334" s="81" t="s">
        <v>220</v>
      </c>
      <c r="AC334" s="81" t="s">
        <v>221</v>
      </c>
      <c r="AD334" s="81" t="s">
        <v>222</v>
      </c>
      <c r="AE334" s="85" t="s">
        <v>234</v>
      </c>
    </row>
    <row r="335" spans="1:31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v>9649424.1099999994</v>
      </c>
      <c r="N335" s="89">
        <f>AE335</f>
        <v>6426319.9299999997</v>
      </c>
      <c r="O335" s="132"/>
      <c r="P335" s="125"/>
      <c r="Q335" s="122"/>
      <c r="R335" s="90" t="s">
        <v>28</v>
      </c>
      <c r="S335" s="76">
        <v>6426319.9299999997</v>
      </c>
      <c r="T335" s="76"/>
      <c r="U335" s="76"/>
      <c r="V335" s="76"/>
      <c r="W335" s="76"/>
      <c r="X335" s="76"/>
      <c r="Y335" s="76"/>
      <c r="Z335" s="76"/>
      <c r="AA335" s="87"/>
      <c r="AB335" s="87"/>
      <c r="AC335" s="87"/>
      <c r="AD335" s="87"/>
      <c r="AE335" s="74">
        <f>SUM( S335:AD335)</f>
        <v>6426319.9299999997</v>
      </c>
    </row>
    <row r="336" spans="1:31" x14ac:dyDescent="0.3">
      <c r="P336" s="124"/>
    </row>
    <row r="337" spans="2:31" x14ac:dyDescent="0.3">
      <c r="P337" s="124"/>
    </row>
    <row r="338" spans="2:31" x14ac:dyDescent="0.3">
      <c r="P338" s="124"/>
    </row>
    <row r="339" spans="2:31" x14ac:dyDescent="0.3">
      <c r="P339" s="124"/>
    </row>
    <row r="340" spans="2:31" x14ac:dyDescent="0.3">
      <c r="P340" s="124"/>
    </row>
    <row r="341" spans="2:31" x14ac:dyDescent="0.3">
      <c r="P341" s="124"/>
    </row>
    <row r="342" spans="2:31" x14ac:dyDescent="0.3">
      <c r="P342" s="124"/>
    </row>
    <row r="343" spans="2:31" x14ac:dyDescent="0.3">
      <c r="P343" s="124"/>
    </row>
    <row r="344" spans="2:31" x14ac:dyDescent="0.3">
      <c r="P344" s="124"/>
    </row>
    <row r="345" spans="2:31" x14ac:dyDescent="0.3">
      <c r="P345" s="124"/>
    </row>
    <row r="346" spans="2:31" x14ac:dyDescent="0.3">
      <c r="P346" s="124"/>
    </row>
    <row r="347" spans="2:31" x14ac:dyDescent="0.3">
      <c r="P347" s="124"/>
    </row>
    <row r="348" spans="2:31" x14ac:dyDescent="0.3">
      <c r="P348" s="124"/>
    </row>
    <row r="349" spans="2:31" x14ac:dyDescent="0.3">
      <c r="P349" s="124"/>
    </row>
    <row r="350" spans="2:31" x14ac:dyDescent="0.3">
      <c r="P350" s="124"/>
    </row>
    <row r="351" spans="2:31" x14ac:dyDescent="0.3">
      <c r="P351" s="124"/>
    </row>
    <row r="352" spans="2:31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83">
        <v>2025</v>
      </c>
      <c r="O352" s="131"/>
      <c r="P352" s="124"/>
      <c r="S352" s="81" t="s">
        <v>210</v>
      </c>
      <c r="T352" s="81" t="s">
        <v>211</v>
      </c>
      <c r="U352" s="81" t="s">
        <v>212</v>
      </c>
      <c r="V352" s="81" t="s">
        <v>213</v>
      </c>
      <c r="W352" s="83" t="s">
        <v>214</v>
      </c>
      <c r="X352" s="81" t="s">
        <v>215</v>
      </c>
      <c r="Y352" s="81" t="s">
        <v>216</v>
      </c>
      <c r="Z352" s="81" t="s">
        <v>217</v>
      </c>
      <c r="AA352" s="81" t="s">
        <v>218</v>
      </c>
      <c r="AB352" s="81" t="s">
        <v>220</v>
      </c>
      <c r="AC352" s="81" t="s">
        <v>221</v>
      </c>
      <c r="AD352" s="81" t="s">
        <v>222</v>
      </c>
      <c r="AE352" s="85" t="s">
        <v>234</v>
      </c>
    </row>
    <row r="353" spans="1:31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v>204257082.77000001</v>
      </c>
      <c r="N353" s="89">
        <f>AE353</f>
        <v>398379.7</v>
      </c>
      <c r="O353" s="132"/>
      <c r="P353" s="125"/>
      <c r="Q353" s="122"/>
      <c r="R353" s="90" t="s">
        <v>29</v>
      </c>
      <c r="S353" s="76">
        <v>398379.7</v>
      </c>
      <c r="T353" s="76"/>
      <c r="U353" s="76"/>
      <c r="V353" s="76"/>
      <c r="W353" s="133"/>
      <c r="X353" s="76"/>
      <c r="Y353" s="76"/>
      <c r="Z353" s="76"/>
      <c r="AA353" s="87"/>
      <c r="AB353" s="87"/>
      <c r="AC353" s="87"/>
      <c r="AD353" s="87"/>
      <c r="AE353" s="74">
        <f>SUM(S353:AD353)</f>
        <v>398379.7</v>
      </c>
    </row>
    <row r="354" spans="1:31" x14ac:dyDescent="0.3">
      <c r="P354" s="124"/>
    </row>
    <row r="355" spans="1:31" x14ac:dyDescent="0.3">
      <c r="P355" s="124"/>
    </row>
    <row r="356" spans="1:31" x14ac:dyDescent="0.3">
      <c r="P356" s="124"/>
    </row>
    <row r="357" spans="1:31" x14ac:dyDescent="0.3">
      <c r="P357" s="124"/>
    </row>
    <row r="358" spans="1:31" x14ac:dyDescent="0.3">
      <c r="P358" s="124"/>
    </row>
    <row r="359" spans="1:31" x14ac:dyDescent="0.3">
      <c r="P359" s="124"/>
    </row>
    <row r="360" spans="1:31" x14ac:dyDescent="0.3">
      <c r="P360" s="124"/>
    </row>
    <row r="361" spans="1:31" x14ac:dyDescent="0.3">
      <c r="P361" s="124"/>
    </row>
    <row r="362" spans="1:31" x14ac:dyDescent="0.3">
      <c r="P362" s="124"/>
    </row>
    <row r="363" spans="1:31" x14ac:dyDescent="0.3">
      <c r="P363" s="124"/>
    </row>
    <row r="364" spans="1:31" x14ac:dyDescent="0.3">
      <c r="P364" s="124"/>
    </row>
    <row r="365" spans="1:31" x14ac:dyDescent="0.3">
      <c r="P365" s="124"/>
    </row>
    <row r="366" spans="1:31" x14ac:dyDescent="0.3">
      <c r="P366" s="124"/>
    </row>
    <row r="367" spans="1:31" x14ac:dyDescent="0.3">
      <c r="P367" s="124"/>
    </row>
    <row r="368" spans="1:31" x14ac:dyDescent="0.3">
      <c r="P368" s="124"/>
    </row>
    <row r="369" spans="1:31" x14ac:dyDescent="0.3">
      <c r="P369" s="124"/>
    </row>
    <row r="370" spans="1:31" x14ac:dyDescent="0.3">
      <c r="P370" s="124"/>
    </row>
    <row r="371" spans="1:31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83">
        <v>2025</v>
      </c>
      <c r="O371" s="131"/>
      <c r="P371" s="124"/>
      <c r="S371" s="83" t="s">
        <v>210</v>
      </c>
      <c r="T371" s="83" t="s">
        <v>211</v>
      </c>
      <c r="U371" s="83" t="s">
        <v>212</v>
      </c>
      <c r="V371" s="83" t="s">
        <v>213</v>
      </c>
      <c r="W371" s="83" t="s">
        <v>214</v>
      </c>
      <c r="X371" s="83" t="s">
        <v>215</v>
      </c>
      <c r="Y371" s="83" t="s">
        <v>216</v>
      </c>
      <c r="Z371" s="83" t="s">
        <v>217</v>
      </c>
      <c r="AA371" s="83" t="s">
        <v>218</v>
      </c>
      <c r="AB371" s="83" t="s">
        <v>220</v>
      </c>
      <c r="AC371" s="83" t="s">
        <v>221</v>
      </c>
      <c r="AD371" s="83" t="s">
        <v>222</v>
      </c>
      <c r="AE371" s="85" t="s">
        <v>234</v>
      </c>
    </row>
    <row r="372" spans="1:31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v>16143846.300000001</v>
      </c>
      <c r="N372" s="89">
        <f>AE372</f>
        <v>3258</v>
      </c>
      <c r="O372" s="132"/>
      <c r="P372" s="125"/>
      <c r="Q372" s="122"/>
      <c r="R372" s="90" t="s">
        <v>30</v>
      </c>
      <c r="S372" s="76">
        <v>3258</v>
      </c>
      <c r="T372" s="76"/>
      <c r="U372" s="76"/>
      <c r="V372" s="76"/>
      <c r="W372" s="76"/>
      <c r="X372" s="76"/>
      <c r="Y372" s="76"/>
      <c r="Z372" s="76"/>
      <c r="AA372" s="87"/>
      <c r="AB372" s="87"/>
      <c r="AC372" s="87"/>
      <c r="AD372" s="87"/>
      <c r="AE372" s="74">
        <f>SUM(S372:AD373 )</f>
        <v>3258</v>
      </c>
    </row>
    <row r="373" spans="1:31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P373" s="124"/>
      <c r="S373" s="101"/>
      <c r="T373" s="101"/>
      <c r="U373" s="101"/>
      <c r="V373" s="101"/>
      <c r="W373" s="101"/>
      <c r="X373" s="101"/>
      <c r="Y373" s="101"/>
      <c r="Z373" s="101"/>
      <c r="AA373" s="101"/>
    </row>
    <row r="374" spans="1:31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P374" s="124"/>
      <c r="S374" s="101"/>
      <c r="T374" s="101"/>
      <c r="U374" s="101"/>
      <c r="V374" s="101"/>
      <c r="W374" s="101"/>
      <c r="X374" s="101"/>
      <c r="Y374" s="101"/>
      <c r="Z374" s="101"/>
      <c r="AA374" s="101"/>
    </row>
    <row r="375" spans="1:31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P375" s="124"/>
      <c r="S375" s="101"/>
      <c r="T375" s="101"/>
      <c r="U375" s="101"/>
      <c r="V375" s="101"/>
      <c r="W375" s="101"/>
      <c r="X375" s="101"/>
      <c r="Y375" s="101"/>
      <c r="Z375" s="101"/>
      <c r="AA375" s="101"/>
    </row>
    <row r="376" spans="1:31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P376" s="124"/>
      <c r="S376" s="101"/>
      <c r="T376" s="101"/>
      <c r="U376" s="101"/>
      <c r="V376" s="101"/>
      <c r="W376" s="101"/>
      <c r="X376" s="101"/>
      <c r="Y376" s="101"/>
      <c r="Z376" s="101"/>
      <c r="AA376" s="101"/>
    </row>
    <row r="377" spans="1:31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P377" s="124"/>
      <c r="S377" s="101"/>
      <c r="T377" s="101"/>
      <c r="U377" s="101"/>
      <c r="V377" s="101"/>
      <c r="W377" s="101"/>
      <c r="X377" s="101"/>
      <c r="Y377" s="101"/>
      <c r="Z377" s="101"/>
      <c r="AA377" s="101"/>
    </row>
    <row r="378" spans="1:31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P378" s="124"/>
      <c r="S378" s="101"/>
      <c r="T378" s="101"/>
      <c r="U378" s="101"/>
      <c r="V378" s="101"/>
      <c r="W378" s="101"/>
      <c r="X378" s="101"/>
      <c r="Y378" s="101"/>
      <c r="Z378" s="101"/>
      <c r="AA378" s="101"/>
    </row>
    <row r="379" spans="1:31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P379" s="124"/>
      <c r="S379" s="101"/>
      <c r="T379" s="101"/>
      <c r="U379" s="101"/>
      <c r="V379" s="101"/>
      <c r="W379" s="101"/>
      <c r="X379" s="101"/>
      <c r="Y379" s="101"/>
      <c r="Z379" s="101"/>
      <c r="AA379" s="101"/>
    </row>
    <row r="380" spans="1:31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P380" s="124"/>
      <c r="S380" s="101"/>
      <c r="T380" s="101"/>
      <c r="U380" s="101"/>
      <c r="V380" s="101"/>
      <c r="W380" s="101"/>
      <c r="X380" s="101"/>
      <c r="Y380" s="101"/>
      <c r="Z380" s="101"/>
      <c r="AA380" s="101"/>
    </row>
    <row r="381" spans="1:31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P381" s="124"/>
      <c r="S381" s="101"/>
      <c r="T381" s="101"/>
      <c r="U381" s="101"/>
      <c r="V381" s="101"/>
      <c r="W381" s="101"/>
      <c r="X381" s="101"/>
      <c r="Y381" s="101"/>
      <c r="Z381" s="101"/>
      <c r="AA381" s="101"/>
    </row>
    <row r="382" spans="1:31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P382" s="124"/>
      <c r="S382" s="101"/>
      <c r="T382" s="101"/>
      <c r="U382" s="101"/>
      <c r="V382" s="101"/>
      <c r="W382" s="101"/>
      <c r="X382" s="101"/>
      <c r="Y382" s="101"/>
      <c r="Z382" s="101"/>
      <c r="AA382" s="101"/>
    </row>
    <row r="383" spans="1:31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P383" s="124"/>
      <c r="S383" s="101"/>
      <c r="T383" s="101"/>
      <c r="U383" s="101"/>
      <c r="V383" s="101"/>
      <c r="W383" s="101"/>
      <c r="X383" s="101"/>
      <c r="Y383" s="101"/>
      <c r="Z383" s="101"/>
      <c r="AA383" s="101"/>
    </row>
    <row r="384" spans="1:31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P384" s="124"/>
      <c r="S384" s="101"/>
      <c r="T384" s="101"/>
      <c r="U384" s="101"/>
      <c r="V384" s="101"/>
      <c r="W384" s="101"/>
      <c r="X384" s="101"/>
      <c r="Y384" s="101"/>
      <c r="Z384" s="101"/>
      <c r="AA384" s="101"/>
    </row>
    <row r="385" spans="1:31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P385" s="124"/>
      <c r="S385" s="101"/>
      <c r="T385" s="101"/>
      <c r="U385" s="101"/>
      <c r="V385" s="101"/>
      <c r="W385" s="101"/>
      <c r="X385" s="101"/>
      <c r="Y385" s="101"/>
      <c r="Z385" s="101"/>
      <c r="AA385" s="101"/>
    </row>
    <row r="386" spans="1:31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P386" s="124"/>
      <c r="S386" s="101"/>
      <c r="T386" s="101"/>
      <c r="U386" s="101"/>
      <c r="V386" s="101"/>
      <c r="W386" s="101"/>
      <c r="X386" s="101"/>
      <c r="Y386" s="101"/>
      <c r="Z386" s="101"/>
      <c r="AA386" s="101"/>
    </row>
    <row r="387" spans="1:31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P387" s="124"/>
      <c r="S387" s="101"/>
      <c r="T387" s="101"/>
      <c r="U387" s="101"/>
      <c r="V387" s="101"/>
      <c r="W387" s="101"/>
      <c r="X387" s="101"/>
      <c r="Y387" s="101"/>
      <c r="Z387" s="101"/>
      <c r="AA387" s="101"/>
    </row>
    <row r="388" spans="1:31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P388" s="124"/>
      <c r="S388" s="101"/>
      <c r="T388" s="101"/>
      <c r="U388" s="101"/>
      <c r="V388" s="101"/>
      <c r="W388" s="101"/>
      <c r="X388" s="101"/>
      <c r="Y388" s="101"/>
      <c r="Z388" s="101"/>
      <c r="AA388" s="101"/>
    </row>
    <row r="389" spans="1:31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P389" s="124"/>
      <c r="S389" s="101"/>
      <c r="T389" s="101"/>
      <c r="U389" s="101"/>
      <c r="V389" s="101"/>
      <c r="W389" s="101"/>
      <c r="X389" s="101"/>
      <c r="Y389" s="101"/>
      <c r="Z389" s="101"/>
      <c r="AA389" s="101"/>
    </row>
    <row r="390" spans="1:31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P390" s="124"/>
      <c r="S390" s="101"/>
      <c r="T390" s="101"/>
      <c r="U390" s="101"/>
      <c r="V390" s="101"/>
      <c r="W390" s="101"/>
      <c r="X390" s="101"/>
      <c r="Y390" s="101"/>
      <c r="Z390" s="101"/>
      <c r="AA390" s="101"/>
    </row>
    <row r="391" spans="1:31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P391" s="124"/>
      <c r="S391" s="101"/>
      <c r="T391" s="101"/>
      <c r="U391" s="101"/>
      <c r="V391" s="101"/>
      <c r="W391" s="101"/>
      <c r="X391" s="101"/>
      <c r="Y391" s="101"/>
      <c r="Z391" s="101"/>
      <c r="AA391" s="101"/>
    </row>
    <row r="392" spans="1:31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83">
        <v>2025</v>
      </c>
      <c r="O392" s="131"/>
      <c r="P392" s="124"/>
      <c r="S392" s="81" t="s">
        <v>210</v>
      </c>
      <c r="T392" s="81" t="s">
        <v>211</v>
      </c>
      <c r="U392" s="81" t="s">
        <v>212</v>
      </c>
      <c r="V392" s="81" t="s">
        <v>213</v>
      </c>
      <c r="W392" s="81" t="s">
        <v>214</v>
      </c>
      <c r="X392" s="81" t="s">
        <v>215</v>
      </c>
      <c r="Y392" s="81" t="s">
        <v>216</v>
      </c>
      <c r="Z392" s="81" t="s">
        <v>217</v>
      </c>
      <c r="AA392" s="81" t="s">
        <v>218</v>
      </c>
      <c r="AB392" s="81" t="s">
        <v>220</v>
      </c>
      <c r="AC392" s="81" t="s">
        <v>221</v>
      </c>
      <c r="AD392" s="81" t="s">
        <v>222</v>
      </c>
      <c r="AE392" s="85" t="s">
        <v>234</v>
      </c>
    </row>
    <row r="393" spans="1:31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v>735041.09</v>
      </c>
      <c r="N393" s="89">
        <f>AE393</f>
        <v>51708</v>
      </c>
      <c r="O393" s="132"/>
      <c r="P393" s="125"/>
      <c r="Q393" s="122"/>
      <c r="R393" s="90" t="s">
        <v>31</v>
      </c>
      <c r="S393" s="76">
        <v>51708</v>
      </c>
      <c r="T393" s="76"/>
      <c r="U393" s="76"/>
      <c r="V393" s="76"/>
      <c r="W393" s="76"/>
      <c r="X393" s="76"/>
      <c r="Y393" s="76"/>
      <c r="Z393" s="76"/>
      <c r="AA393" s="87"/>
      <c r="AB393" s="87"/>
      <c r="AC393" s="87"/>
      <c r="AD393" s="87"/>
      <c r="AE393" s="74">
        <f>SUM(S393:AD393 )</f>
        <v>51708</v>
      </c>
    </row>
    <row r="394" spans="1:31" x14ac:dyDescent="0.3">
      <c r="P394" s="124"/>
    </row>
    <row r="395" spans="1:31" x14ac:dyDescent="0.3">
      <c r="P395" s="124"/>
    </row>
    <row r="396" spans="1:31" x14ac:dyDescent="0.3">
      <c r="P396" s="124"/>
    </row>
    <row r="397" spans="1:31" x14ac:dyDescent="0.3">
      <c r="P397" s="124"/>
    </row>
    <row r="398" spans="1:31" x14ac:dyDescent="0.3">
      <c r="P398" s="124"/>
    </row>
    <row r="399" spans="1:31" x14ac:dyDescent="0.3">
      <c r="P399" s="124"/>
    </row>
    <row r="400" spans="1:31" x14ac:dyDescent="0.3">
      <c r="P400" s="124"/>
    </row>
    <row r="401" spans="1:31" x14ac:dyDescent="0.3">
      <c r="P401" s="124"/>
    </row>
    <row r="402" spans="1:31" x14ac:dyDescent="0.3">
      <c r="P402" s="124"/>
    </row>
    <row r="403" spans="1:31" x14ac:dyDescent="0.3">
      <c r="P403" s="124"/>
    </row>
    <row r="404" spans="1:31" x14ac:dyDescent="0.3">
      <c r="P404" s="124"/>
    </row>
    <row r="405" spans="1:31" x14ac:dyDescent="0.3">
      <c r="P405" s="124"/>
    </row>
    <row r="406" spans="1:31" x14ac:dyDescent="0.3">
      <c r="P406" s="124"/>
    </row>
    <row r="407" spans="1:31" x14ac:dyDescent="0.3">
      <c r="P407" s="124"/>
    </row>
    <row r="408" spans="1:31" x14ac:dyDescent="0.3">
      <c r="P408" s="124"/>
    </row>
    <row r="409" spans="1:31" x14ac:dyDescent="0.3">
      <c r="P409" s="124"/>
    </row>
    <row r="410" spans="1:31" x14ac:dyDescent="0.3">
      <c r="P410" s="124"/>
    </row>
    <row r="411" spans="1:31" x14ac:dyDescent="0.3">
      <c r="P411" s="124"/>
    </row>
    <row r="412" spans="1:31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83">
        <v>2025</v>
      </c>
      <c r="O412" s="131"/>
      <c r="P412" s="124"/>
      <c r="S412" s="81" t="s">
        <v>210</v>
      </c>
      <c r="T412" s="81" t="s">
        <v>211</v>
      </c>
      <c r="U412" s="81" t="s">
        <v>212</v>
      </c>
      <c r="V412" s="81" t="s">
        <v>213</v>
      </c>
      <c r="W412" s="81" t="s">
        <v>214</v>
      </c>
      <c r="X412" s="81" t="s">
        <v>215</v>
      </c>
      <c r="Y412" s="81" t="s">
        <v>216</v>
      </c>
      <c r="Z412" s="81" t="s">
        <v>217</v>
      </c>
      <c r="AA412" s="81" t="s">
        <v>218</v>
      </c>
      <c r="AB412" s="81" t="s">
        <v>220</v>
      </c>
      <c r="AC412" s="81" t="s">
        <v>221</v>
      </c>
      <c r="AD412" s="81" t="s">
        <v>222</v>
      </c>
      <c r="AE412" s="85" t="s">
        <v>234</v>
      </c>
    </row>
    <row r="413" spans="1:31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v>14800118.1</v>
      </c>
      <c r="N413" s="89">
        <f>AE413</f>
        <v>609023.73</v>
      </c>
      <c r="O413" s="132"/>
      <c r="P413" s="125"/>
      <c r="Q413" s="122"/>
      <c r="R413" s="90" t="s">
        <v>32</v>
      </c>
      <c r="S413" s="76">
        <v>609023.73</v>
      </c>
      <c r="T413" s="76"/>
      <c r="U413" s="76"/>
      <c r="V413" s="76"/>
      <c r="W413" s="76"/>
      <c r="X413" s="76"/>
      <c r="Y413" s="76"/>
      <c r="Z413" s="76"/>
      <c r="AA413" s="87"/>
      <c r="AB413" s="87"/>
      <c r="AC413" s="87"/>
      <c r="AD413" s="87"/>
      <c r="AE413" s="74">
        <f>SUM(S413:AD414 )</f>
        <v>609023.73</v>
      </c>
    </row>
    <row r="414" spans="1:31" x14ac:dyDescent="0.3">
      <c r="P414" s="124"/>
    </row>
    <row r="415" spans="1:31" x14ac:dyDescent="0.3">
      <c r="P415" s="124"/>
    </row>
    <row r="416" spans="1:31" x14ac:dyDescent="0.3">
      <c r="P416" s="124"/>
    </row>
    <row r="417" spans="1:31" x14ac:dyDescent="0.3">
      <c r="P417" s="124"/>
    </row>
    <row r="418" spans="1:31" x14ac:dyDescent="0.3">
      <c r="P418" s="124"/>
    </row>
    <row r="419" spans="1:31" x14ac:dyDescent="0.3">
      <c r="P419" s="124"/>
    </row>
    <row r="420" spans="1:31" x14ac:dyDescent="0.3">
      <c r="P420" s="124"/>
    </row>
    <row r="421" spans="1:31" x14ac:dyDescent="0.3">
      <c r="P421" s="124"/>
    </row>
    <row r="422" spans="1:31" x14ac:dyDescent="0.3">
      <c r="P422" s="124"/>
    </row>
    <row r="423" spans="1:31" x14ac:dyDescent="0.3">
      <c r="P423" s="124"/>
    </row>
    <row r="424" spans="1:31" x14ac:dyDescent="0.3">
      <c r="P424" s="124"/>
    </row>
    <row r="425" spans="1:31" x14ac:dyDescent="0.3">
      <c r="P425" s="124"/>
    </row>
    <row r="426" spans="1:31" x14ac:dyDescent="0.3">
      <c r="P426" s="124"/>
    </row>
    <row r="427" spans="1:31" x14ac:dyDescent="0.3">
      <c r="P427" s="124"/>
    </row>
    <row r="428" spans="1:31" x14ac:dyDescent="0.3">
      <c r="P428" s="124"/>
    </row>
    <row r="429" spans="1:31" x14ac:dyDescent="0.3">
      <c r="P429" s="124"/>
    </row>
    <row r="430" spans="1:31" x14ac:dyDescent="0.3">
      <c r="P430" s="124"/>
    </row>
    <row r="431" spans="1:31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83">
        <v>2025</v>
      </c>
      <c r="O431" s="131"/>
      <c r="P431" s="124"/>
      <c r="S431" s="81" t="s">
        <v>210</v>
      </c>
      <c r="T431" s="81" t="s">
        <v>211</v>
      </c>
      <c r="U431" s="81" t="s">
        <v>212</v>
      </c>
      <c r="V431" s="81" t="s">
        <v>213</v>
      </c>
      <c r="W431" s="81" t="s">
        <v>214</v>
      </c>
      <c r="X431" s="81" t="s">
        <v>215</v>
      </c>
      <c r="Y431" s="81" t="s">
        <v>216</v>
      </c>
      <c r="Z431" s="81" t="s">
        <v>217</v>
      </c>
      <c r="AA431" s="81" t="s">
        <v>218</v>
      </c>
      <c r="AB431" s="81" t="s">
        <v>220</v>
      </c>
      <c r="AC431" s="81" t="s">
        <v>221</v>
      </c>
      <c r="AD431" s="81" t="s">
        <v>222</v>
      </c>
      <c r="AE431" s="85" t="s">
        <v>234</v>
      </c>
    </row>
    <row r="432" spans="1:31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v>10479608.42</v>
      </c>
      <c r="N432" s="89">
        <f>AE432</f>
        <v>784111.38</v>
      </c>
      <c r="O432" s="132"/>
      <c r="P432" s="125"/>
      <c r="Q432" s="122"/>
      <c r="R432" s="90" t="s">
        <v>33</v>
      </c>
      <c r="S432" s="76">
        <v>784111.38</v>
      </c>
      <c r="T432" s="76"/>
      <c r="U432" s="76"/>
      <c r="V432" s="76"/>
      <c r="W432" s="76"/>
      <c r="X432" s="76"/>
      <c r="Y432" s="76"/>
      <c r="Z432" s="76"/>
      <c r="AA432" s="87"/>
      <c r="AB432" s="87"/>
      <c r="AC432" s="87"/>
      <c r="AD432" s="87"/>
      <c r="AE432" s="74">
        <f>SUM(S432:AD433 )</f>
        <v>784111.38</v>
      </c>
    </row>
    <row r="433" spans="16:16" x14ac:dyDescent="0.3">
      <c r="P433" s="124"/>
    </row>
    <row r="434" spans="16:16" x14ac:dyDescent="0.3">
      <c r="P434" s="124"/>
    </row>
    <row r="435" spans="16:16" x14ac:dyDescent="0.3">
      <c r="P435" s="124"/>
    </row>
    <row r="436" spans="16:16" x14ac:dyDescent="0.3">
      <c r="P436" s="124"/>
    </row>
    <row r="437" spans="16:16" x14ac:dyDescent="0.3">
      <c r="P437" s="124"/>
    </row>
    <row r="438" spans="16:16" x14ac:dyDescent="0.3">
      <c r="P438" s="124"/>
    </row>
    <row r="439" spans="16:16" x14ac:dyDescent="0.3">
      <c r="P439" s="124"/>
    </row>
    <row r="440" spans="16:16" x14ac:dyDescent="0.3">
      <c r="P440" s="124"/>
    </row>
    <row r="441" spans="16:16" x14ac:dyDescent="0.3">
      <c r="P441" s="124"/>
    </row>
    <row r="442" spans="16:16" x14ac:dyDescent="0.3">
      <c r="P442" s="124"/>
    </row>
    <row r="443" spans="16:16" x14ac:dyDescent="0.3">
      <c r="P443" s="124"/>
    </row>
    <row r="444" spans="16:16" x14ac:dyDescent="0.3">
      <c r="P444" s="124"/>
    </row>
    <row r="445" spans="16:16" x14ac:dyDescent="0.3">
      <c r="P445" s="124"/>
    </row>
    <row r="446" spans="16:16" x14ac:dyDescent="0.3">
      <c r="P446" s="124"/>
    </row>
    <row r="447" spans="16:16" x14ac:dyDescent="0.3">
      <c r="P447" s="124"/>
    </row>
    <row r="448" spans="16:16" x14ac:dyDescent="0.3">
      <c r="P448" s="124"/>
    </row>
    <row r="449" spans="1:31" x14ac:dyDescent="0.3">
      <c r="P449" s="124"/>
    </row>
    <row r="450" spans="1:31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83">
        <v>2025</v>
      </c>
      <c r="O450" s="131"/>
      <c r="P450" s="124"/>
      <c r="S450" s="81" t="s">
        <v>210</v>
      </c>
      <c r="T450" s="81" t="s">
        <v>211</v>
      </c>
      <c r="U450" s="81" t="s">
        <v>212</v>
      </c>
      <c r="V450" s="81" t="s">
        <v>213</v>
      </c>
      <c r="W450" s="81" t="s">
        <v>214</v>
      </c>
      <c r="X450" s="81" t="s">
        <v>215</v>
      </c>
      <c r="Y450" s="81" t="s">
        <v>216</v>
      </c>
      <c r="Z450" s="81" t="s">
        <v>217</v>
      </c>
      <c r="AA450" s="81" t="s">
        <v>218</v>
      </c>
      <c r="AB450" s="81" t="s">
        <v>220</v>
      </c>
      <c r="AC450" s="81" t="s">
        <v>221</v>
      </c>
      <c r="AD450" s="81" t="s">
        <v>222</v>
      </c>
      <c r="AE450" s="85" t="s">
        <v>234</v>
      </c>
    </row>
    <row r="451" spans="1:31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v>116348925.28000002</v>
      </c>
      <c r="N451" s="89">
        <f>AE451</f>
        <v>9134503</v>
      </c>
      <c r="O451" s="132"/>
      <c r="P451" s="125"/>
      <c r="Q451" s="122"/>
      <c r="R451" s="90" t="s">
        <v>34</v>
      </c>
      <c r="S451" s="76">
        <v>9134503</v>
      </c>
      <c r="T451" s="76"/>
      <c r="U451" s="76"/>
      <c r="V451" s="76"/>
      <c r="W451" s="76"/>
      <c r="X451" s="76"/>
      <c r="Y451" s="76"/>
      <c r="Z451" s="76"/>
      <c r="AA451" s="87"/>
      <c r="AB451" s="87"/>
      <c r="AC451" s="87"/>
      <c r="AD451" s="87"/>
      <c r="AE451" s="74">
        <f>SUM(S451:AD451)</f>
        <v>9134503</v>
      </c>
    </row>
    <row r="452" spans="1:31" x14ac:dyDescent="0.3">
      <c r="P452" s="124"/>
      <c r="AD452" t="s">
        <v>232</v>
      </c>
    </row>
    <row r="453" spans="1:31" x14ac:dyDescent="0.3">
      <c r="P453" s="124"/>
    </row>
    <row r="454" spans="1:31" x14ac:dyDescent="0.3">
      <c r="P454" s="124"/>
    </row>
    <row r="455" spans="1:31" x14ac:dyDescent="0.3">
      <c r="P455" s="124"/>
    </row>
    <row r="456" spans="1:31" x14ac:dyDescent="0.3">
      <c r="P456" s="124"/>
    </row>
    <row r="457" spans="1:31" x14ac:dyDescent="0.3">
      <c r="P457" s="124"/>
    </row>
    <row r="458" spans="1:31" x14ac:dyDescent="0.3">
      <c r="P458" s="124"/>
    </row>
    <row r="459" spans="1:31" x14ac:dyDescent="0.3">
      <c r="P459" s="124"/>
    </row>
    <row r="460" spans="1:31" x14ac:dyDescent="0.3">
      <c r="P460" s="124"/>
    </row>
    <row r="461" spans="1:31" x14ac:dyDescent="0.3">
      <c r="P461" s="124"/>
    </row>
    <row r="462" spans="1:31" x14ac:dyDescent="0.3">
      <c r="P462" s="124"/>
    </row>
    <row r="463" spans="1:31" x14ac:dyDescent="0.3">
      <c r="P463" s="124"/>
    </row>
    <row r="464" spans="1:31" x14ac:dyDescent="0.3">
      <c r="P464" s="124"/>
    </row>
    <row r="465" spans="1:31" x14ac:dyDescent="0.3">
      <c r="P465" s="124"/>
    </row>
    <row r="466" spans="1:31" x14ac:dyDescent="0.3">
      <c r="P466" s="124"/>
    </row>
    <row r="467" spans="1:31" x14ac:dyDescent="0.3">
      <c r="P467" s="124"/>
    </row>
    <row r="468" spans="1:31" x14ac:dyDescent="0.3">
      <c r="P468" s="124"/>
    </row>
    <row r="469" spans="1:31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83">
        <v>2025</v>
      </c>
      <c r="O469" s="131"/>
      <c r="P469" s="124"/>
      <c r="S469" s="81" t="s">
        <v>210</v>
      </c>
      <c r="T469" s="81" t="s">
        <v>211</v>
      </c>
      <c r="U469" s="81" t="s">
        <v>212</v>
      </c>
      <c r="V469" s="81" t="s">
        <v>213</v>
      </c>
      <c r="W469" s="81" t="s">
        <v>214</v>
      </c>
      <c r="X469" s="81" t="s">
        <v>215</v>
      </c>
      <c r="Y469" s="81" t="s">
        <v>216</v>
      </c>
      <c r="Z469" s="81" t="s">
        <v>217</v>
      </c>
      <c r="AA469" s="81" t="s">
        <v>218</v>
      </c>
      <c r="AB469" s="81" t="s">
        <v>220</v>
      </c>
      <c r="AC469" s="81" t="s">
        <v>221</v>
      </c>
      <c r="AD469" s="81" t="s">
        <v>222</v>
      </c>
      <c r="AE469" s="85" t="s">
        <v>234</v>
      </c>
    </row>
    <row r="470" spans="1:31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AE470</f>
        <v>0</v>
      </c>
      <c r="N470" s="89">
        <f>AE470</f>
        <v>0</v>
      </c>
      <c r="O470" s="132"/>
      <c r="P470" s="125"/>
      <c r="Q470" s="122"/>
      <c r="R470" s="90" t="s">
        <v>35</v>
      </c>
      <c r="S470" s="76"/>
      <c r="T470" s="76"/>
      <c r="U470" s="76"/>
      <c r="V470" s="76"/>
      <c r="W470" s="76"/>
      <c r="X470" s="76"/>
      <c r="Y470" s="76"/>
      <c r="Z470" s="76"/>
      <c r="AA470" s="87"/>
      <c r="AB470" s="87"/>
      <c r="AC470" s="87"/>
      <c r="AD470" s="87"/>
      <c r="AE470" s="74">
        <f>SUM(S470:AD470 )</f>
        <v>0</v>
      </c>
    </row>
    <row r="471" spans="1:31" x14ac:dyDescent="0.3">
      <c r="P471" s="124"/>
    </row>
    <row r="472" spans="1:31" x14ac:dyDescent="0.3">
      <c r="P472" s="124"/>
    </row>
    <row r="473" spans="1:31" x14ac:dyDescent="0.3">
      <c r="P473" s="124"/>
    </row>
    <row r="474" spans="1:31" x14ac:dyDescent="0.3">
      <c r="P474" s="124"/>
    </row>
    <row r="475" spans="1:31" x14ac:dyDescent="0.3">
      <c r="P475" s="124"/>
    </row>
    <row r="476" spans="1:31" x14ac:dyDescent="0.3">
      <c r="P476" s="124"/>
    </row>
    <row r="477" spans="1:31" x14ac:dyDescent="0.3">
      <c r="P477" s="124"/>
    </row>
    <row r="478" spans="1:31" x14ac:dyDescent="0.3">
      <c r="P478" s="124"/>
    </row>
    <row r="479" spans="1:31" x14ac:dyDescent="0.3">
      <c r="P479" s="124"/>
    </row>
    <row r="480" spans="1:31" x14ac:dyDescent="0.3">
      <c r="P480" s="124"/>
    </row>
    <row r="481" spans="1:31" x14ac:dyDescent="0.3">
      <c r="P481" s="124"/>
    </row>
    <row r="482" spans="1:31" x14ac:dyDescent="0.3">
      <c r="P482" s="124"/>
    </row>
    <row r="483" spans="1:31" x14ac:dyDescent="0.3">
      <c r="P483" s="124"/>
    </row>
    <row r="484" spans="1:31" x14ac:dyDescent="0.3">
      <c r="P484" s="124"/>
    </row>
    <row r="485" spans="1:31" x14ac:dyDescent="0.3">
      <c r="P485" s="124"/>
    </row>
    <row r="486" spans="1:31" x14ac:dyDescent="0.3">
      <c r="P486" s="124"/>
    </row>
    <row r="487" spans="1:31" x14ac:dyDescent="0.3">
      <c r="P487" s="124"/>
    </row>
    <row r="488" spans="1:31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83">
        <v>2025</v>
      </c>
      <c r="O488" s="131"/>
      <c r="P488" s="124"/>
      <c r="S488" s="81" t="s">
        <v>210</v>
      </c>
      <c r="T488" s="81" t="s">
        <v>211</v>
      </c>
      <c r="U488" s="81" t="s">
        <v>212</v>
      </c>
      <c r="V488" s="81" t="s">
        <v>213</v>
      </c>
      <c r="W488" s="81" t="s">
        <v>214</v>
      </c>
      <c r="X488" s="81" t="s">
        <v>215</v>
      </c>
      <c r="Y488" s="81" t="s">
        <v>216</v>
      </c>
      <c r="Z488" s="81" t="s">
        <v>217</v>
      </c>
      <c r="AA488" s="81" t="s">
        <v>218</v>
      </c>
      <c r="AB488" s="81" t="s">
        <v>220</v>
      </c>
      <c r="AC488" s="81" t="s">
        <v>221</v>
      </c>
      <c r="AD488" s="81" t="s">
        <v>222</v>
      </c>
      <c r="AE488" s="85" t="s">
        <v>234</v>
      </c>
    </row>
    <row r="489" spans="1:31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v>3985683.3400000003</v>
      </c>
      <c r="N489" s="89">
        <f>AE489</f>
        <v>673102.82000000007</v>
      </c>
      <c r="O489" s="132"/>
      <c r="P489" s="125"/>
      <c r="Q489" s="122"/>
      <c r="R489" s="90" t="s">
        <v>36</v>
      </c>
      <c r="S489" s="76">
        <v>673102.82000000007</v>
      </c>
      <c r="T489" s="76"/>
      <c r="U489" s="76"/>
      <c r="V489" s="76"/>
      <c r="W489" s="76"/>
      <c r="X489" s="76"/>
      <c r="Y489" s="76"/>
      <c r="Z489" s="76"/>
      <c r="AA489" s="87"/>
      <c r="AB489" s="87"/>
      <c r="AC489" s="87"/>
      <c r="AD489" s="87"/>
      <c r="AE489" s="74">
        <f>SUM(S489:AD490 )</f>
        <v>673102.82000000007</v>
      </c>
    </row>
    <row r="490" spans="1:31" x14ac:dyDescent="0.3">
      <c r="P490" s="124"/>
    </row>
    <row r="491" spans="1:31" x14ac:dyDescent="0.3">
      <c r="P491" s="124"/>
    </row>
    <row r="492" spans="1:31" x14ac:dyDescent="0.3">
      <c r="P492" s="124"/>
    </row>
    <row r="493" spans="1:31" x14ac:dyDescent="0.3">
      <c r="P493" s="124"/>
    </row>
    <row r="494" spans="1:31" x14ac:dyDescent="0.3">
      <c r="P494" s="124"/>
    </row>
    <row r="495" spans="1:31" x14ac:dyDescent="0.3">
      <c r="P495" s="124"/>
    </row>
    <row r="496" spans="1:31" x14ac:dyDescent="0.3">
      <c r="P496" s="124"/>
    </row>
    <row r="497" spans="1:31" x14ac:dyDescent="0.3">
      <c r="P497" s="124"/>
    </row>
    <row r="498" spans="1:31" x14ac:dyDescent="0.3">
      <c r="P498" s="124"/>
    </row>
    <row r="499" spans="1:31" x14ac:dyDescent="0.3">
      <c r="P499" s="124"/>
    </row>
    <row r="500" spans="1:31" x14ac:dyDescent="0.3">
      <c r="P500" s="124"/>
    </row>
    <row r="501" spans="1:31" x14ac:dyDescent="0.3">
      <c r="P501" s="124"/>
    </row>
    <row r="502" spans="1:31" x14ac:dyDescent="0.3">
      <c r="P502" s="124"/>
    </row>
    <row r="503" spans="1:31" x14ac:dyDescent="0.3">
      <c r="P503" s="124"/>
    </row>
    <row r="504" spans="1:31" x14ac:dyDescent="0.3">
      <c r="P504" s="124"/>
    </row>
    <row r="505" spans="1:31" x14ac:dyDescent="0.3">
      <c r="P505" s="124"/>
    </row>
    <row r="506" spans="1:31" x14ac:dyDescent="0.3">
      <c r="P506" s="124"/>
    </row>
    <row r="507" spans="1:31" x14ac:dyDescent="0.3">
      <c r="P507" s="124"/>
    </row>
    <row r="508" spans="1:31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83">
        <v>2025</v>
      </c>
      <c r="O508" s="131"/>
      <c r="P508" s="124"/>
      <c r="S508" s="81" t="s">
        <v>210</v>
      </c>
      <c r="T508" s="81" t="s">
        <v>211</v>
      </c>
      <c r="U508" s="81" t="s">
        <v>212</v>
      </c>
      <c r="V508" s="81" t="s">
        <v>213</v>
      </c>
      <c r="W508" s="81" t="s">
        <v>214</v>
      </c>
      <c r="X508" s="81" t="s">
        <v>215</v>
      </c>
      <c r="Y508" s="81" t="s">
        <v>216</v>
      </c>
      <c r="Z508" s="81" t="s">
        <v>217</v>
      </c>
      <c r="AA508" s="81" t="s">
        <v>218</v>
      </c>
      <c r="AB508" s="81" t="s">
        <v>220</v>
      </c>
      <c r="AC508" s="81" t="s">
        <v>221</v>
      </c>
      <c r="AD508" s="81" t="s">
        <v>222</v>
      </c>
      <c r="AE508" s="85" t="s">
        <v>234</v>
      </c>
    </row>
    <row r="509" spans="1:31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v>33054233.880000003</v>
      </c>
      <c r="N509" s="89">
        <f>AE509</f>
        <v>2447063.89</v>
      </c>
      <c r="O509" s="132"/>
      <c r="P509" s="125"/>
      <c r="Q509" s="122"/>
      <c r="R509" s="90" t="s">
        <v>37</v>
      </c>
      <c r="S509" s="76">
        <v>2447063.89</v>
      </c>
      <c r="T509" s="76"/>
      <c r="U509" s="76"/>
      <c r="V509" s="76"/>
      <c r="W509" s="76"/>
      <c r="X509" s="76"/>
      <c r="Y509" s="76"/>
      <c r="Z509" s="76"/>
      <c r="AA509" s="87"/>
      <c r="AB509" s="87"/>
      <c r="AC509" s="87"/>
      <c r="AD509" s="87"/>
      <c r="AE509" s="74">
        <f>SUM( S509:AD509)</f>
        <v>2447063.89</v>
      </c>
    </row>
    <row r="510" spans="1:31" x14ac:dyDescent="0.3">
      <c r="P510" s="124"/>
    </row>
    <row r="511" spans="1:31" x14ac:dyDescent="0.3">
      <c r="P511" s="124"/>
    </row>
    <row r="512" spans="1:31" x14ac:dyDescent="0.3">
      <c r="P512" s="124"/>
    </row>
    <row r="513" spans="2:31" x14ac:dyDescent="0.3">
      <c r="P513" s="124"/>
    </row>
    <row r="514" spans="2:31" x14ac:dyDescent="0.3">
      <c r="P514" s="124"/>
    </row>
    <row r="515" spans="2:31" x14ac:dyDescent="0.3">
      <c r="P515" s="124"/>
    </row>
    <row r="516" spans="2:31" x14ac:dyDescent="0.3">
      <c r="P516" s="124"/>
    </row>
    <row r="517" spans="2:31" x14ac:dyDescent="0.3">
      <c r="P517" s="124"/>
    </row>
    <row r="518" spans="2:31" x14ac:dyDescent="0.3">
      <c r="P518" s="124"/>
    </row>
    <row r="519" spans="2:31" x14ac:dyDescent="0.3">
      <c r="P519" s="124"/>
    </row>
    <row r="520" spans="2:31" x14ac:dyDescent="0.3">
      <c r="P520" s="124"/>
    </row>
    <row r="521" spans="2:31" x14ac:dyDescent="0.3">
      <c r="P521" s="124"/>
    </row>
    <row r="522" spans="2:31" x14ac:dyDescent="0.3">
      <c r="P522" s="124"/>
    </row>
    <row r="523" spans="2:31" x14ac:dyDescent="0.3">
      <c r="P523" s="124"/>
    </row>
    <row r="524" spans="2:31" x14ac:dyDescent="0.3">
      <c r="P524" s="124"/>
    </row>
    <row r="525" spans="2:31" x14ac:dyDescent="0.3">
      <c r="P525" s="124"/>
    </row>
    <row r="526" spans="2:31" x14ac:dyDescent="0.3">
      <c r="P526" s="124"/>
    </row>
    <row r="527" spans="2:31" x14ac:dyDescent="0.3">
      <c r="P527" s="124"/>
    </row>
    <row r="528" spans="2:31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83">
        <v>2025</v>
      </c>
      <c r="O528" s="131"/>
      <c r="P528" s="124"/>
      <c r="S528" s="81" t="s">
        <v>210</v>
      </c>
      <c r="T528" s="81" t="s">
        <v>211</v>
      </c>
      <c r="U528" s="81" t="s">
        <v>212</v>
      </c>
      <c r="V528" s="81" t="s">
        <v>213</v>
      </c>
      <c r="W528" s="81" t="s">
        <v>214</v>
      </c>
      <c r="X528" s="81" t="s">
        <v>215</v>
      </c>
      <c r="Y528" s="81" t="s">
        <v>216</v>
      </c>
      <c r="Z528" s="81" t="s">
        <v>217</v>
      </c>
      <c r="AA528" s="81" t="s">
        <v>218</v>
      </c>
      <c r="AB528" s="81" t="s">
        <v>220</v>
      </c>
      <c r="AC528" s="81" t="s">
        <v>221</v>
      </c>
      <c r="AD528" s="81" t="s">
        <v>222</v>
      </c>
      <c r="AE528" s="85" t="s">
        <v>234</v>
      </c>
    </row>
    <row r="529" spans="1:31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v>13039023.9</v>
      </c>
      <c r="N529" s="89">
        <f>AE529</f>
        <v>53341.200000000004</v>
      </c>
      <c r="O529" s="132"/>
      <c r="P529" s="125"/>
      <c r="Q529" s="122"/>
      <c r="R529" s="90" t="s">
        <v>38</v>
      </c>
      <c r="S529" s="76">
        <v>53341.200000000004</v>
      </c>
      <c r="T529" s="76"/>
      <c r="U529" s="76"/>
      <c r="V529" s="76"/>
      <c r="W529" s="76"/>
      <c r="X529" s="76"/>
      <c r="Y529" s="76"/>
      <c r="Z529" s="76"/>
      <c r="AA529" s="87"/>
      <c r="AB529" s="87"/>
      <c r="AC529" s="87"/>
      <c r="AD529" s="87"/>
      <c r="AE529" s="74">
        <f>SUM(S529:AD530 )</f>
        <v>53341.200000000004</v>
      </c>
    </row>
    <row r="530" spans="1:31" x14ac:dyDescent="0.3">
      <c r="P530" s="124"/>
    </row>
    <row r="531" spans="1:31" x14ac:dyDescent="0.3">
      <c r="P531" s="124"/>
    </row>
    <row r="532" spans="1:31" x14ac:dyDescent="0.3">
      <c r="P532" s="124"/>
    </row>
    <row r="533" spans="1:31" x14ac:dyDescent="0.3">
      <c r="P533" s="124"/>
    </row>
    <row r="534" spans="1:31" x14ac:dyDescent="0.3">
      <c r="P534" s="124"/>
    </row>
    <row r="535" spans="1:31" x14ac:dyDescent="0.3">
      <c r="P535" s="124"/>
    </row>
    <row r="536" spans="1:31" x14ac:dyDescent="0.3">
      <c r="P536" s="124"/>
    </row>
    <row r="537" spans="1:31" x14ac:dyDescent="0.3">
      <c r="P537" s="124"/>
    </row>
    <row r="538" spans="1:31" x14ac:dyDescent="0.3">
      <c r="P538" s="124"/>
    </row>
    <row r="539" spans="1:31" x14ac:dyDescent="0.3">
      <c r="P539" s="124"/>
    </row>
    <row r="540" spans="1:31" x14ac:dyDescent="0.3">
      <c r="P540" s="124"/>
    </row>
    <row r="541" spans="1:31" x14ac:dyDescent="0.3">
      <c r="P541" s="124"/>
    </row>
    <row r="542" spans="1:31" x14ac:dyDescent="0.3">
      <c r="P542" s="124"/>
    </row>
    <row r="543" spans="1:31" x14ac:dyDescent="0.3">
      <c r="P543" s="124"/>
    </row>
    <row r="544" spans="1:31" x14ac:dyDescent="0.3">
      <c r="P544" s="124"/>
    </row>
    <row r="545" spans="1:31" x14ac:dyDescent="0.3">
      <c r="P545" s="124"/>
    </row>
    <row r="546" spans="1:31" x14ac:dyDescent="0.3">
      <c r="P546" s="124"/>
    </row>
    <row r="547" spans="1:31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83">
        <v>2025</v>
      </c>
      <c r="O547" s="131"/>
      <c r="P547" s="124"/>
      <c r="S547" s="81" t="s">
        <v>210</v>
      </c>
      <c r="T547" s="81" t="s">
        <v>211</v>
      </c>
      <c r="U547" s="81" t="s">
        <v>212</v>
      </c>
      <c r="V547" s="81" t="s">
        <v>213</v>
      </c>
      <c r="W547" s="81" t="s">
        <v>214</v>
      </c>
      <c r="X547" s="81" t="s">
        <v>215</v>
      </c>
      <c r="Y547" s="81" t="s">
        <v>216</v>
      </c>
      <c r="Z547" s="81" t="s">
        <v>217</v>
      </c>
      <c r="AA547" s="81" t="s">
        <v>218</v>
      </c>
      <c r="AB547" s="81" t="s">
        <v>220</v>
      </c>
      <c r="AC547" s="81" t="s">
        <v>221</v>
      </c>
      <c r="AD547" s="81" t="s">
        <v>222</v>
      </c>
      <c r="AE547" s="85" t="s">
        <v>234</v>
      </c>
    </row>
    <row r="548" spans="1:31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v>58973205.07</v>
      </c>
      <c r="N548" s="89">
        <f>AE548</f>
        <v>1794634.28</v>
      </c>
      <c r="O548" s="132"/>
      <c r="P548" s="125"/>
      <c r="Q548" s="122"/>
      <c r="R548" s="90" t="s">
        <v>39</v>
      </c>
      <c r="S548" s="76">
        <v>1794634.28</v>
      </c>
      <c r="T548" s="76"/>
      <c r="U548" s="76"/>
      <c r="V548" s="76"/>
      <c r="W548" s="76"/>
      <c r="X548" s="68"/>
      <c r="Y548" s="76"/>
      <c r="Z548" s="76"/>
      <c r="AA548" s="87"/>
      <c r="AB548" s="87"/>
      <c r="AC548" s="87"/>
      <c r="AD548" s="87"/>
      <c r="AE548" s="74">
        <f>SUM(S548:AD548 )</f>
        <v>1794634.28</v>
      </c>
    </row>
    <row r="549" spans="1:31" x14ac:dyDescent="0.3">
      <c r="P549" s="124"/>
    </row>
    <row r="550" spans="1:31" x14ac:dyDescent="0.3">
      <c r="P550" s="124"/>
    </row>
    <row r="551" spans="1:31" x14ac:dyDescent="0.3">
      <c r="P551" s="124"/>
    </row>
    <row r="552" spans="1:31" x14ac:dyDescent="0.3">
      <c r="P552" s="124"/>
    </row>
    <row r="553" spans="1:31" x14ac:dyDescent="0.3">
      <c r="P553" s="124"/>
    </row>
    <row r="554" spans="1:31" x14ac:dyDescent="0.3">
      <c r="P554" s="124"/>
    </row>
    <row r="555" spans="1:31" x14ac:dyDescent="0.3">
      <c r="P555" s="124"/>
    </row>
    <row r="556" spans="1:31" x14ac:dyDescent="0.3">
      <c r="P556" s="124"/>
    </row>
    <row r="557" spans="1:31" x14ac:dyDescent="0.3">
      <c r="P557" s="124"/>
    </row>
    <row r="558" spans="1:31" x14ac:dyDescent="0.3">
      <c r="P558" s="124"/>
    </row>
    <row r="559" spans="1:31" x14ac:dyDescent="0.3">
      <c r="P559" s="124"/>
    </row>
    <row r="560" spans="1:31" x14ac:dyDescent="0.3">
      <c r="P560" s="124"/>
    </row>
    <row r="561" spans="1:31" x14ac:dyDescent="0.3">
      <c r="P561" s="124"/>
    </row>
    <row r="562" spans="1:31" x14ac:dyDescent="0.3">
      <c r="P562" s="124"/>
    </row>
    <row r="563" spans="1:31" x14ac:dyDescent="0.3">
      <c r="P563" s="124"/>
    </row>
    <row r="564" spans="1:31" x14ac:dyDescent="0.3">
      <c r="P564" s="124"/>
    </row>
    <row r="565" spans="1:31" x14ac:dyDescent="0.3">
      <c r="P565" s="124"/>
    </row>
    <row r="566" spans="1:31" x14ac:dyDescent="0.3">
      <c r="P566" s="124"/>
    </row>
    <row r="567" spans="1:31" x14ac:dyDescent="0.3">
      <c r="P567" s="124"/>
    </row>
    <row r="568" spans="1:31" x14ac:dyDescent="0.3">
      <c r="P568" s="124"/>
    </row>
    <row r="569" spans="1:31" x14ac:dyDescent="0.3">
      <c r="P569" s="124"/>
    </row>
    <row r="570" spans="1:31" x14ac:dyDescent="0.3">
      <c r="P570" s="124"/>
    </row>
    <row r="571" spans="1:31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83">
        <v>2025</v>
      </c>
      <c r="O571" s="131"/>
      <c r="P571" s="124"/>
      <c r="S571" s="81" t="s">
        <v>210</v>
      </c>
      <c r="T571" s="81" t="s">
        <v>211</v>
      </c>
      <c r="U571" s="81" t="s">
        <v>212</v>
      </c>
      <c r="V571" s="81" t="s">
        <v>213</v>
      </c>
      <c r="W571" s="81" t="s">
        <v>214</v>
      </c>
      <c r="X571" s="81" t="s">
        <v>215</v>
      </c>
      <c r="Y571" s="81" t="s">
        <v>216</v>
      </c>
      <c r="Z571" s="81" t="s">
        <v>217</v>
      </c>
      <c r="AA571" s="81" t="s">
        <v>218</v>
      </c>
      <c r="AB571" s="81" t="s">
        <v>220</v>
      </c>
      <c r="AC571" s="81" t="s">
        <v>221</v>
      </c>
      <c r="AD571" s="81" t="s">
        <v>222</v>
      </c>
      <c r="AE571" s="85" t="s">
        <v>234</v>
      </c>
    </row>
    <row r="572" spans="1:31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v>2000</v>
      </c>
      <c r="N572" s="89">
        <f>AE572</f>
        <v>0</v>
      </c>
      <c r="O572" s="132"/>
      <c r="P572" s="125"/>
      <c r="Q572" s="122"/>
      <c r="R572" s="90" t="s">
        <v>227</v>
      </c>
      <c r="S572" s="76"/>
      <c r="T572" s="76"/>
      <c r="U572" s="76"/>
      <c r="V572" s="76"/>
      <c r="W572" s="76"/>
      <c r="X572" s="103"/>
      <c r="Y572" s="76"/>
      <c r="Z572" s="76"/>
      <c r="AA572" s="87"/>
      <c r="AB572" s="87"/>
      <c r="AC572" s="87"/>
      <c r="AD572" s="87"/>
      <c r="AE572" s="74">
        <f>SUM(S572:AD572)</f>
        <v>0</v>
      </c>
    </row>
    <row r="573" spans="1:31" x14ac:dyDescent="0.3">
      <c r="P573" s="124"/>
    </row>
    <row r="574" spans="1:31" x14ac:dyDescent="0.3">
      <c r="P574" s="124"/>
    </row>
    <row r="575" spans="1:31" x14ac:dyDescent="0.3">
      <c r="P575" s="124"/>
    </row>
    <row r="576" spans="1:31" x14ac:dyDescent="0.3">
      <c r="P576" s="124"/>
    </row>
    <row r="577" spans="1:31" x14ac:dyDescent="0.3">
      <c r="P577" s="124"/>
    </row>
    <row r="578" spans="1:31" x14ac:dyDescent="0.3">
      <c r="P578" s="124"/>
    </row>
    <row r="579" spans="1:31" x14ac:dyDescent="0.3">
      <c r="P579" s="124"/>
    </row>
    <row r="580" spans="1:31" x14ac:dyDescent="0.3">
      <c r="P580" s="124"/>
    </row>
    <row r="581" spans="1:31" x14ac:dyDescent="0.3">
      <c r="P581" s="124"/>
    </row>
    <row r="582" spans="1:31" x14ac:dyDescent="0.3">
      <c r="P582" s="124"/>
    </row>
    <row r="583" spans="1:31" x14ac:dyDescent="0.3">
      <c r="P583" s="124"/>
    </row>
    <row r="584" spans="1:31" x14ac:dyDescent="0.3">
      <c r="P584" s="124"/>
    </row>
    <row r="585" spans="1:31" x14ac:dyDescent="0.3">
      <c r="P585" s="124"/>
    </row>
    <row r="586" spans="1:31" x14ac:dyDescent="0.3">
      <c r="P586" s="124"/>
    </row>
    <row r="587" spans="1:31" x14ac:dyDescent="0.3">
      <c r="P587" s="124"/>
    </row>
    <row r="588" spans="1:31" x14ac:dyDescent="0.3">
      <c r="P588" s="124"/>
    </row>
    <row r="589" spans="1:31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83">
        <v>2025</v>
      </c>
      <c r="O589" s="131"/>
      <c r="P589" s="124"/>
      <c r="S589" s="81" t="s">
        <v>210</v>
      </c>
      <c r="T589" s="81" t="s">
        <v>211</v>
      </c>
      <c r="U589" s="81" t="s">
        <v>212</v>
      </c>
      <c r="V589" s="81" t="s">
        <v>213</v>
      </c>
      <c r="W589" s="81" t="s">
        <v>214</v>
      </c>
      <c r="X589" s="81" t="s">
        <v>215</v>
      </c>
      <c r="Y589" s="81" t="s">
        <v>216</v>
      </c>
      <c r="Z589" s="81" t="s">
        <v>217</v>
      </c>
      <c r="AA589" s="81" t="s">
        <v>218</v>
      </c>
      <c r="AB589" s="81" t="s">
        <v>220</v>
      </c>
      <c r="AC589" s="81" t="s">
        <v>221</v>
      </c>
      <c r="AD589" s="81" t="s">
        <v>222</v>
      </c>
      <c r="AE589" s="85" t="s">
        <v>234</v>
      </c>
    </row>
    <row r="590" spans="1:31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v>316980701.20000005</v>
      </c>
      <c r="N590" s="89">
        <f>AE590</f>
        <v>24961428.129999999</v>
      </c>
      <c r="O590" s="132"/>
      <c r="P590" s="125"/>
      <c r="Q590" s="122"/>
      <c r="R590" s="90" t="s">
        <v>40</v>
      </c>
      <c r="S590" s="76">
        <v>24961428.129999999</v>
      </c>
      <c r="T590" s="76"/>
      <c r="U590" s="76"/>
      <c r="V590" s="76"/>
      <c r="W590" s="76"/>
      <c r="X590" s="76"/>
      <c r="Y590" s="76"/>
      <c r="Z590" s="76"/>
      <c r="AA590" s="87"/>
      <c r="AB590" s="87"/>
      <c r="AC590" s="87"/>
      <c r="AD590" s="87"/>
      <c r="AE590" s="74">
        <f>SUM(S590:AD590 )</f>
        <v>24961428.129999999</v>
      </c>
    </row>
    <row r="591" spans="1:31" x14ac:dyDescent="0.3">
      <c r="P591" s="124"/>
      <c r="S591" s="101" t="e">
        <f>[1]Sheet1!$N$183:$R$183</f>
        <v>#VALUE!</v>
      </c>
    </row>
    <row r="592" spans="1:31" x14ac:dyDescent="0.3">
      <c r="P592" s="124"/>
    </row>
    <row r="593" spans="16:16" x14ac:dyDescent="0.3">
      <c r="P593" s="124"/>
    </row>
    <row r="594" spans="16:16" x14ac:dyDescent="0.3">
      <c r="P594" s="124"/>
    </row>
    <row r="595" spans="16:16" x14ac:dyDescent="0.3">
      <c r="P595" s="124"/>
    </row>
    <row r="596" spans="16:16" x14ac:dyDescent="0.3">
      <c r="P596" s="124"/>
    </row>
    <row r="597" spans="16:16" x14ac:dyDescent="0.3">
      <c r="P597" s="124"/>
    </row>
    <row r="598" spans="16:16" x14ac:dyDescent="0.3">
      <c r="P598" s="124"/>
    </row>
    <row r="599" spans="16:16" x14ac:dyDescent="0.3">
      <c r="P599" s="124"/>
    </row>
    <row r="600" spans="16:16" x14ac:dyDescent="0.3">
      <c r="P600" s="124"/>
    </row>
    <row r="601" spans="16:16" x14ac:dyDescent="0.3">
      <c r="P601" s="124"/>
    </row>
    <row r="602" spans="16:16" x14ac:dyDescent="0.3">
      <c r="P602" s="124"/>
    </row>
    <row r="603" spans="16:16" x14ac:dyDescent="0.3">
      <c r="P603" s="124"/>
    </row>
    <row r="604" spans="16:16" x14ac:dyDescent="0.3">
      <c r="P604" s="124"/>
    </row>
    <row r="605" spans="16:16" x14ac:dyDescent="0.3">
      <c r="P605" s="124"/>
    </row>
    <row r="606" spans="16:16" x14ac:dyDescent="0.3">
      <c r="P606" s="124"/>
    </row>
    <row r="607" spans="16:16" x14ac:dyDescent="0.3">
      <c r="P607" s="124"/>
    </row>
    <row r="608" spans="16:16" x14ac:dyDescent="0.3">
      <c r="P608" s="124"/>
    </row>
    <row r="609" spans="1:31" x14ac:dyDescent="0.3">
      <c r="P609" s="124"/>
    </row>
    <row r="610" spans="1:31" x14ac:dyDescent="0.3">
      <c r="P610" s="124"/>
    </row>
    <row r="611" spans="1:31" x14ac:dyDescent="0.3">
      <c r="P611" s="124"/>
    </row>
    <row r="612" spans="1:31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83">
        <v>2025</v>
      </c>
      <c r="O612" s="131"/>
      <c r="P612" s="124"/>
      <c r="S612" s="81" t="s">
        <v>210</v>
      </c>
      <c r="T612" s="81" t="s">
        <v>211</v>
      </c>
      <c r="U612" s="81" t="s">
        <v>212</v>
      </c>
      <c r="V612" s="81" t="s">
        <v>213</v>
      </c>
      <c r="W612" s="81" t="s">
        <v>214</v>
      </c>
      <c r="X612" s="81" t="s">
        <v>215</v>
      </c>
      <c r="Y612" s="81" t="s">
        <v>216</v>
      </c>
      <c r="Z612" s="81" t="s">
        <v>217</v>
      </c>
      <c r="AA612" s="81" t="s">
        <v>218</v>
      </c>
      <c r="AB612" s="81" t="s">
        <v>220</v>
      </c>
      <c r="AC612" s="81" t="s">
        <v>221</v>
      </c>
      <c r="AD612" s="81" t="s">
        <v>222</v>
      </c>
      <c r="AE612" s="85" t="s">
        <v>234</v>
      </c>
    </row>
    <row r="613" spans="1:31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v>3424757.9400000004</v>
      </c>
      <c r="N613" s="89">
        <f>AE613</f>
        <v>208474.46</v>
      </c>
      <c r="O613" s="132"/>
      <c r="P613" s="125"/>
      <c r="Q613" s="122"/>
      <c r="R613" s="90" t="s">
        <v>41</v>
      </c>
      <c r="S613" s="76">
        <v>208474.46</v>
      </c>
      <c r="T613" s="76"/>
      <c r="U613" s="76"/>
      <c r="V613" s="76"/>
      <c r="W613" s="76"/>
      <c r="X613" s="76"/>
      <c r="Y613" s="76"/>
      <c r="Z613" s="76"/>
      <c r="AA613" s="87"/>
      <c r="AB613" s="87"/>
      <c r="AC613" s="87"/>
      <c r="AD613" s="87"/>
      <c r="AE613" s="74">
        <f>SUM(S613:AD613 )</f>
        <v>208474.46</v>
      </c>
    </row>
    <row r="614" spans="1:31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P614" s="125"/>
      <c r="Q614" s="70"/>
      <c r="R614" s="71"/>
      <c r="S614" s="70"/>
      <c r="T614" s="70"/>
      <c r="U614" s="70"/>
      <c r="V614" s="70"/>
      <c r="W614" s="70"/>
      <c r="X614" s="70"/>
      <c r="Y614" s="70"/>
      <c r="Z614" s="70"/>
      <c r="AA614" s="71"/>
      <c r="AB614" s="71"/>
      <c r="AC614" s="71"/>
      <c r="AD614" s="71"/>
    </row>
    <row r="615" spans="1:31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P615" s="125"/>
      <c r="Q615" s="70"/>
      <c r="R615" s="71"/>
      <c r="S615" s="70"/>
      <c r="T615" s="70"/>
      <c r="U615" s="70"/>
      <c r="V615" s="70"/>
      <c r="W615" s="70"/>
      <c r="X615" s="70"/>
      <c r="Y615" s="70"/>
      <c r="Z615" s="70"/>
      <c r="AA615" s="71"/>
      <c r="AB615" s="71"/>
      <c r="AC615" s="71"/>
      <c r="AD615" s="71"/>
    </row>
    <row r="616" spans="1:31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P616" s="125"/>
      <c r="Q616" s="70"/>
      <c r="R616" s="71"/>
      <c r="S616" s="70"/>
      <c r="T616" s="70"/>
      <c r="U616" s="70"/>
      <c r="V616" s="70"/>
      <c r="W616" s="70"/>
      <c r="X616" s="70"/>
      <c r="Y616" s="70"/>
      <c r="Z616" s="70"/>
      <c r="AA616" s="71"/>
      <c r="AB616" s="71"/>
      <c r="AC616" s="71"/>
      <c r="AD616" s="71"/>
    </row>
    <row r="617" spans="1:31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P617" s="125"/>
      <c r="Q617" s="70"/>
      <c r="R617" s="71"/>
      <c r="S617" s="70"/>
      <c r="T617" s="70"/>
      <c r="U617" s="70"/>
      <c r="V617" s="70"/>
      <c r="W617" s="70"/>
      <c r="X617" s="70"/>
      <c r="Y617" s="70"/>
      <c r="Z617" s="70"/>
      <c r="AA617" s="71"/>
      <c r="AB617" s="71"/>
      <c r="AC617" s="71"/>
      <c r="AD617" s="71"/>
    </row>
    <row r="618" spans="1:31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P618" s="125"/>
      <c r="Q618" s="70"/>
      <c r="R618" s="71"/>
      <c r="S618" s="70"/>
      <c r="T618" s="70"/>
      <c r="U618" s="70"/>
      <c r="V618" s="70"/>
      <c r="W618" s="70"/>
      <c r="X618" s="70"/>
      <c r="Y618" s="70"/>
      <c r="Z618" s="70"/>
      <c r="AA618" s="71"/>
      <c r="AB618" s="71"/>
      <c r="AC618" s="71"/>
      <c r="AD618" s="71"/>
    </row>
    <row r="619" spans="1:31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P619" s="125"/>
      <c r="Q619" s="70"/>
      <c r="R619" s="71"/>
      <c r="S619" s="70"/>
      <c r="T619" s="70"/>
      <c r="U619" s="70"/>
      <c r="V619" s="70"/>
      <c r="W619" s="70"/>
      <c r="X619" s="70"/>
      <c r="Y619" s="70"/>
      <c r="Z619" s="70"/>
      <c r="AA619" s="71"/>
      <c r="AB619" s="71"/>
      <c r="AC619" s="71"/>
      <c r="AD619" s="71"/>
    </row>
    <row r="620" spans="1:31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P620" s="125"/>
      <c r="Q620" s="70"/>
      <c r="R620" s="71"/>
      <c r="S620" s="70"/>
      <c r="T620" s="70"/>
      <c r="U620" s="70"/>
      <c r="V620" s="70"/>
      <c r="W620" s="70"/>
      <c r="X620" s="70"/>
      <c r="Y620" s="70"/>
      <c r="Z620" s="70"/>
      <c r="AA620" s="71"/>
      <c r="AB620" s="71"/>
      <c r="AC620" s="71"/>
      <c r="AD620" s="71"/>
    </row>
    <row r="621" spans="1:31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P621" s="125"/>
      <c r="Q621" s="70"/>
      <c r="R621" s="71"/>
      <c r="S621" s="70"/>
      <c r="T621" s="70"/>
      <c r="U621" s="70"/>
      <c r="V621" s="70"/>
      <c r="W621" s="70"/>
      <c r="X621" s="70"/>
      <c r="Y621" s="70"/>
      <c r="Z621" s="70"/>
      <c r="AA621" s="71"/>
      <c r="AB621" s="71"/>
      <c r="AC621" s="71"/>
      <c r="AD621" s="71"/>
    </row>
    <row r="622" spans="1:31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P622" s="125"/>
      <c r="Q622" s="70"/>
      <c r="R622" s="71"/>
      <c r="S622" s="70"/>
      <c r="T622" s="70"/>
      <c r="U622" s="70"/>
      <c r="V622" s="70"/>
      <c r="W622" s="70"/>
      <c r="X622" s="70"/>
      <c r="Y622" s="70"/>
      <c r="Z622" s="70"/>
      <c r="AA622" s="71"/>
      <c r="AB622" s="71"/>
      <c r="AC622" s="71"/>
      <c r="AD622" s="71"/>
    </row>
    <row r="623" spans="1:31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P623" s="125"/>
      <c r="Q623" s="70"/>
      <c r="R623" s="71"/>
      <c r="S623" s="70"/>
      <c r="T623" s="70"/>
      <c r="U623" s="70"/>
      <c r="V623" s="70"/>
      <c r="W623" s="70"/>
      <c r="X623" s="70"/>
      <c r="Y623" s="70"/>
      <c r="Z623" s="70"/>
      <c r="AA623" s="71"/>
      <c r="AB623" s="71"/>
      <c r="AC623" s="71"/>
      <c r="AD623" s="71"/>
    </row>
    <row r="624" spans="1:31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P624" s="125"/>
      <c r="Q624" s="70"/>
      <c r="R624" s="71"/>
      <c r="S624" s="70"/>
      <c r="T624" s="70"/>
      <c r="U624" s="70"/>
      <c r="V624" s="70"/>
      <c r="W624" s="70"/>
      <c r="X624" s="70"/>
      <c r="Y624" s="70"/>
      <c r="Z624" s="70"/>
      <c r="AA624" s="71"/>
      <c r="AB624" s="71"/>
      <c r="AC624" s="71"/>
      <c r="AD624" s="71"/>
    </row>
    <row r="625" spans="1:31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P625" s="125"/>
      <c r="Q625" s="70"/>
      <c r="R625" s="71"/>
      <c r="S625" s="70"/>
      <c r="T625" s="70"/>
      <c r="U625" s="70"/>
      <c r="V625" s="70"/>
      <c r="W625" s="70"/>
      <c r="X625" s="70"/>
      <c r="Y625" s="70"/>
      <c r="Z625" s="70"/>
      <c r="AA625" s="71"/>
      <c r="AB625" s="71"/>
      <c r="AC625" s="71"/>
      <c r="AD625" s="71"/>
    </row>
    <row r="626" spans="1:31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P626" s="125"/>
      <c r="Q626" s="70"/>
      <c r="R626" s="71"/>
      <c r="S626" s="70"/>
      <c r="T626" s="70"/>
      <c r="U626" s="70"/>
      <c r="V626" s="70"/>
      <c r="W626" s="70"/>
      <c r="X626" s="70"/>
      <c r="Y626" s="70"/>
      <c r="Z626" s="70"/>
      <c r="AA626" s="71"/>
      <c r="AB626" s="71"/>
      <c r="AC626" s="71"/>
      <c r="AD626" s="71"/>
    </row>
    <row r="627" spans="1:31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P627" s="125"/>
      <c r="Q627" s="70"/>
      <c r="R627" s="71"/>
      <c r="S627" s="70"/>
      <c r="T627" s="70"/>
      <c r="U627" s="70"/>
      <c r="V627" s="70"/>
      <c r="W627" s="70"/>
      <c r="X627" s="70"/>
      <c r="Y627" s="70"/>
      <c r="Z627" s="70"/>
      <c r="AA627" s="71"/>
      <c r="AB627" s="71"/>
      <c r="AC627" s="71"/>
      <c r="AD627" s="71"/>
    </row>
    <row r="628" spans="1:31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P628" s="125"/>
      <c r="Q628" s="70"/>
      <c r="R628" s="71"/>
      <c r="S628" s="70"/>
      <c r="T628" s="70"/>
      <c r="U628" s="70"/>
      <c r="V628" s="70"/>
      <c r="W628" s="70"/>
      <c r="X628" s="70"/>
      <c r="Y628" s="70"/>
      <c r="Z628" s="70"/>
      <c r="AA628" s="71"/>
      <c r="AB628" s="71"/>
      <c r="AC628" s="71"/>
      <c r="AD628" s="71"/>
    </row>
    <row r="629" spans="1:31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P629" s="125"/>
      <c r="Q629" s="70"/>
      <c r="R629" s="71"/>
      <c r="S629" s="70"/>
      <c r="T629" s="70"/>
      <c r="U629" s="70"/>
      <c r="V629" s="70"/>
      <c r="W629" s="70"/>
      <c r="X629" s="70"/>
      <c r="Y629" s="70"/>
      <c r="Z629" s="70"/>
      <c r="AA629" s="71"/>
      <c r="AB629" s="71"/>
      <c r="AC629" s="71"/>
      <c r="AD629" s="71"/>
    </row>
    <row r="630" spans="1:31" ht="17.25" customHeight="1" x14ac:dyDescent="0.3">
      <c r="I630" s="109"/>
      <c r="P630" s="124"/>
    </row>
    <row r="631" spans="1:31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83">
        <v>2025</v>
      </c>
      <c r="O631" s="131"/>
      <c r="P631" s="124"/>
      <c r="S631" s="81" t="s">
        <v>210</v>
      </c>
      <c r="T631" s="81" t="s">
        <v>211</v>
      </c>
      <c r="U631" s="81" t="s">
        <v>212</v>
      </c>
      <c r="V631" s="81" t="s">
        <v>213</v>
      </c>
      <c r="W631" s="81" t="s">
        <v>214</v>
      </c>
      <c r="X631" s="81" t="s">
        <v>215</v>
      </c>
      <c r="Y631" s="81" t="s">
        <v>216</v>
      </c>
      <c r="Z631" s="81" t="s">
        <v>217</v>
      </c>
      <c r="AA631" s="81" t="s">
        <v>218</v>
      </c>
      <c r="AB631" s="81" t="s">
        <v>220</v>
      </c>
      <c r="AC631" s="81" t="s">
        <v>221</v>
      </c>
      <c r="AD631" s="81" t="s">
        <v>222</v>
      </c>
      <c r="AE631" s="85" t="s">
        <v>234</v>
      </c>
    </row>
    <row r="632" spans="1:31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v>0</v>
      </c>
      <c r="N632" s="89">
        <f>AE632</f>
        <v>5738.64</v>
      </c>
      <c r="O632" s="132"/>
      <c r="P632" s="124"/>
      <c r="Q632" s="92"/>
      <c r="R632" s="90" t="s">
        <v>230</v>
      </c>
      <c r="S632" s="76">
        <v>5738.64</v>
      </c>
      <c r="T632" s="76"/>
      <c r="U632" s="76"/>
      <c r="V632" s="76"/>
      <c r="W632" s="76"/>
      <c r="X632" s="76"/>
      <c r="Y632" s="76"/>
      <c r="Z632" s="76"/>
      <c r="AA632" s="87"/>
      <c r="AB632" s="87"/>
      <c r="AC632" s="87"/>
      <c r="AD632" s="87"/>
      <c r="AE632" s="74">
        <f>SUM(S632:AD632)</f>
        <v>5738.64</v>
      </c>
    </row>
    <row r="633" spans="1:31" ht="17.25" customHeight="1" x14ac:dyDescent="0.3">
      <c r="I633" s="106"/>
      <c r="P633" s="124"/>
    </row>
    <row r="634" spans="1:31" ht="17.25" customHeight="1" x14ac:dyDescent="0.3">
      <c r="I634" s="106"/>
      <c r="P634" s="124"/>
    </row>
    <row r="635" spans="1:31" ht="17.25" customHeight="1" x14ac:dyDescent="0.3">
      <c r="I635" s="106"/>
      <c r="P635" s="124"/>
    </row>
    <row r="636" spans="1:31" ht="17.25" customHeight="1" x14ac:dyDescent="0.3">
      <c r="I636" s="106"/>
      <c r="P636" s="124"/>
    </row>
    <row r="637" spans="1:31" ht="17.25" customHeight="1" x14ac:dyDescent="0.3">
      <c r="I637" s="106"/>
      <c r="P637" s="124"/>
    </row>
    <row r="638" spans="1:31" ht="17.25" customHeight="1" x14ac:dyDescent="0.3">
      <c r="I638" s="106"/>
      <c r="P638" s="124"/>
    </row>
    <row r="639" spans="1:31" ht="17.25" customHeight="1" x14ac:dyDescent="0.3">
      <c r="I639" s="106"/>
      <c r="P639" s="124"/>
    </row>
    <row r="640" spans="1:31" ht="17.25" customHeight="1" x14ac:dyDescent="0.3">
      <c r="I640" s="106"/>
      <c r="P640" s="124"/>
    </row>
    <row r="641" spans="1:31" ht="17.25" customHeight="1" x14ac:dyDescent="0.3">
      <c r="I641" s="106"/>
      <c r="P641" s="124"/>
    </row>
    <row r="642" spans="1:31" ht="17.25" customHeight="1" x14ac:dyDescent="0.3">
      <c r="I642" s="106"/>
      <c r="P642" s="124"/>
    </row>
    <row r="643" spans="1:31" ht="17.25" customHeight="1" x14ac:dyDescent="0.3">
      <c r="I643" s="106"/>
      <c r="P643" s="124"/>
    </row>
    <row r="644" spans="1:31" ht="17.25" customHeight="1" x14ac:dyDescent="0.3">
      <c r="I644" s="106"/>
      <c r="P644" s="124"/>
    </row>
    <row r="645" spans="1:31" ht="17.25" customHeight="1" x14ac:dyDescent="0.3">
      <c r="I645" s="106"/>
      <c r="P645" s="124"/>
    </row>
    <row r="646" spans="1:31" ht="17.25" customHeight="1" x14ac:dyDescent="0.3">
      <c r="I646" s="106"/>
      <c r="P646" s="124"/>
    </row>
    <row r="647" spans="1:31" ht="17.25" customHeight="1" x14ac:dyDescent="0.3">
      <c r="I647" s="106"/>
      <c r="P647" s="124"/>
    </row>
    <row r="648" spans="1:31" ht="17.25" customHeight="1" x14ac:dyDescent="0.3">
      <c r="I648" s="106"/>
      <c r="P648" s="124"/>
    </row>
    <row r="649" spans="1:31" ht="17.25" customHeight="1" x14ac:dyDescent="0.3">
      <c r="I649" s="106"/>
      <c r="P649" s="124"/>
    </row>
    <row r="650" spans="1:31" ht="17.25" customHeight="1" x14ac:dyDescent="0.3">
      <c r="I650" s="106"/>
      <c r="P650" s="124"/>
    </row>
    <row r="651" spans="1:31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83">
        <v>2025</v>
      </c>
      <c r="O651" s="131"/>
      <c r="P651" s="124"/>
      <c r="S651" s="81" t="s">
        <v>210</v>
      </c>
      <c r="T651" s="81" t="s">
        <v>211</v>
      </c>
      <c r="U651" s="81" t="s">
        <v>212</v>
      </c>
      <c r="V651" s="81" t="s">
        <v>213</v>
      </c>
      <c r="W651" s="81" t="s">
        <v>214</v>
      </c>
      <c r="X651" s="81" t="s">
        <v>215</v>
      </c>
      <c r="Y651" s="81" t="s">
        <v>216</v>
      </c>
      <c r="Z651" s="81" t="s">
        <v>217</v>
      </c>
      <c r="AA651" s="81" t="s">
        <v>218</v>
      </c>
      <c r="AB651" s="81" t="s">
        <v>220</v>
      </c>
      <c r="AC651" s="81" t="s">
        <v>221</v>
      </c>
      <c r="AD651" s="81" t="s">
        <v>222</v>
      </c>
      <c r="AE651" s="85" t="s">
        <v>234</v>
      </c>
    </row>
    <row r="652" spans="1:31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v>184065.18999999994</v>
      </c>
      <c r="N652" s="89">
        <f>AE652</f>
        <v>0</v>
      </c>
      <c r="O652" s="132"/>
      <c r="P652" s="124"/>
      <c r="Q652" s="92"/>
      <c r="R652" s="90" t="s">
        <v>231</v>
      </c>
      <c r="S652" s="76"/>
      <c r="T652" s="76"/>
      <c r="U652" s="76"/>
      <c r="V652" s="76"/>
      <c r="W652" s="76"/>
      <c r="X652" s="76"/>
      <c r="Y652" s="76"/>
      <c r="Z652" s="76"/>
      <c r="AA652" s="87"/>
      <c r="AB652" s="87"/>
      <c r="AC652" s="87"/>
      <c r="AD652" s="87"/>
      <c r="AE652" s="74">
        <f>SUM(S652:AD652)</f>
        <v>0</v>
      </c>
    </row>
    <row r="653" spans="1:31" ht="17.25" customHeight="1" x14ac:dyDescent="0.3">
      <c r="I653" s="105"/>
      <c r="P653" s="124"/>
    </row>
    <row r="654" spans="1:31" ht="17.25" customHeight="1" x14ac:dyDescent="0.3">
      <c r="I654" s="108"/>
      <c r="P654" s="124"/>
    </row>
    <row r="655" spans="1:31" ht="17.25" customHeight="1" x14ac:dyDescent="0.3">
      <c r="I655" s="102"/>
      <c r="P655" s="124"/>
    </row>
    <row r="656" spans="1:31" ht="17.25" customHeight="1" x14ac:dyDescent="0.3">
      <c r="I656" s="102"/>
      <c r="P656" s="124"/>
    </row>
    <row r="657" spans="1:31" ht="17.25" customHeight="1" x14ac:dyDescent="0.3">
      <c r="I657" s="102"/>
      <c r="P657" s="124"/>
    </row>
    <row r="658" spans="1:31" ht="17.25" customHeight="1" x14ac:dyDescent="0.3">
      <c r="I658" s="102"/>
      <c r="P658" s="124"/>
    </row>
    <row r="659" spans="1:31" ht="17.25" customHeight="1" x14ac:dyDescent="0.3">
      <c r="I659" s="102"/>
      <c r="P659" s="124"/>
    </row>
    <row r="660" spans="1:31" ht="17.25" customHeight="1" x14ac:dyDescent="0.3">
      <c r="I660" s="102"/>
      <c r="P660" s="124"/>
    </row>
    <row r="661" spans="1:31" ht="17.25" customHeight="1" x14ac:dyDescent="0.3">
      <c r="I661" s="102"/>
      <c r="P661" s="124"/>
    </row>
    <row r="662" spans="1:31" ht="17.25" customHeight="1" x14ac:dyDescent="0.3">
      <c r="I662" s="102"/>
      <c r="P662" s="124"/>
    </row>
    <row r="663" spans="1:31" ht="17.25" customHeight="1" x14ac:dyDescent="0.3">
      <c r="I663" s="102"/>
      <c r="P663" s="124"/>
    </row>
    <row r="664" spans="1:31" ht="17.25" customHeight="1" x14ac:dyDescent="0.3">
      <c r="I664" s="102"/>
      <c r="P664" s="124"/>
    </row>
    <row r="665" spans="1:31" ht="17.25" customHeight="1" x14ac:dyDescent="0.3">
      <c r="I665" s="102"/>
      <c r="P665" s="124"/>
    </row>
    <row r="666" spans="1:31" ht="17.25" customHeight="1" x14ac:dyDescent="0.3">
      <c r="I666" s="102"/>
      <c r="P666" s="124"/>
    </row>
    <row r="667" spans="1:31" ht="17.25" customHeight="1" x14ac:dyDescent="0.3">
      <c r="I667" s="102"/>
      <c r="P667" s="124"/>
    </row>
    <row r="668" spans="1:31" ht="17.25" customHeight="1" x14ac:dyDescent="0.3">
      <c r="I668" s="102"/>
      <c r="P668" s="124"/>
    </row>
    <row r="669" spans="1:31" ht="17.25" customHeight="1" x14ac:dyDescent="0.3">
      <c r="I669" s="109"/>
      <c r="P669" s="124"/>
    </row>
    <row r="670" spans="1:31" ht="17.25" customHeight="1" x14ac:dyDescent="0.3">
      <c r="I670" s="110"/>
      <c r="P670" s="124"/>
    </row>
    <row r="671" spans="1:31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83">
        <v>2025</v>
      </c>
      <c r="O671" s="131"/>
      <c r="P671" s="124"/>
      <c r="S671" s="81" t="s">
        <v>210</v>
      </c>
      <c r="T671" s="81" t="s">
        <v>211</v>
      </c>
      <c r="U671" s="81" t="s">
        <v>212</v>
      </c>
      <c r="V671" s="81" t="s">
        <v>213</v>
      </c>
      <c r="W671" s="81" t="s">
        <v>214</v>
      </c>
      <c r="X671" s="81" t="s">
        <v>215</v>
      </c>
      <c r="Y671" s="81" t="s">
        <v>216</v>
      </c>
      <c r="Z671" s="81" t="s">
        <v>217</v>
      </c>
      <c r="AA671" s="81" t="s">
        <v>218</v>
      </c>
      <c r="AB671" s="81" t="s">
        <v>220</v>
      </c>
      <c r="AC671" s="81" t="s">
        <v>221</v>
      </c>
      <c r="AD671" s="81" t="s">
        <v>222</v>
      </c>
      <c r="AE671" s="85" t="s">
        <v>234</v>
      </c>
    </row>
    <row r="672" spans="1:31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v>23941185.719999995</v>
      </c>
      <c r="N672" s="89">
        <f>AE672</f>
        <v>0</v>
      </c>
      <c r="O672" s="132"/>
      <c r="P672" s="125"/>
      <c r="Q672" s="122"/>
      <c r="R672" s="90" t="s">
        <v>223</v>
      </c>
      <c r="S672" s="76"/>
      <c r="T672" s="76"/>
      <c r="U672" s="76"/>
      <c r="V672" s="76"/>
      <c r="W672" s="76"/>
      <c r="X672" s="76"/>
      <c r="Y672" s="76"/>
      <c r="Z672" s="76"/>
      <c r="AA672" s="87"/>
      <c r="AB672" s="87"/>
      <c r="AC672" s="87"/>
      <c r="AD672" s="87"/>
      <c r="AE672" s="74">
        <f>SUM(S672:AD672 )</f>
        <v>0</v>
      </c>
    </row>
    <row r="673" spans="9:16" x14ac:dyDescent="0.3">
      <c r="I673" s="102"/>
      <c r="P673" s="124"/>
    </row>
    <row r="674" spans="9:16" x14ac:dyDescent="0.3">
      <c r="I674" s="102"/>
      <c r="P674" s="124"/>
    </row>
    <row r="675" spans="9:16" x14ac:dyDescent="0.3">
      <c r="I675" s="102"/>
      <c r="P675" s="124"/>
    </row>
    <row r="676" spans="9:16" x14ac:dyDescent="0.3">
      <c r="I676" s="102"/>
      <c r="P676" s="124"/>
    </row>
    <row r="677" spans="9:16" x14ac:dyDescent="0.3">
      <c r="I677" s="102"/>
      <c r="P677" s="124"/>
    </row>
    <row r="678" spans="9:16" x14ac:dyDescent="0.3">
      <c r="I678" s="102"/>
      <c r="P678" s="124"/>
    </row>
    <row r="679" spans="9:16" x14ac:dyDescent="0.3">
      <c r="I679" s="102"/>
      <c r="P679" s="124"/>
    </row>
    <row r="680" spans="9:16" x14ac:dyDescent="0.3">
      <c r="I680" s="102"/>
      <c r="P680" s="124"/>
    </row>
    <row r="681" spans="9:16" x14ac:dyDescent="0.3">
      <c r="I681" s="102"/>
      <c r="P681" s="124"/>
    </row>
    <row r="682" spans="9:16" x14ac:dyDescent="0.3">
      <c r="I682" s="102"/>
      <c r="P682" s="124"/>
    </row>
    <row r="683" spans="9:16" x14ac:dyDescent="0.3">
      <c r="I683" s="102"/>
      <c r="P683" s="124"/>
    </row>
    <row r="684" spans="9:16" x14ac:dyDescent="0.3">
      <c r="I684" s="102"/>
      <c r="P684" s="124"/>
    </row>
    <row r="685" spans="9:16" x14ac:dyDescent="0.3">
      <c r="I685" s="102"/>
      <c r="P685" s="124"/>
    </row>
    <row r="686" spans="9:16" x14ac:dyDescent="0.3">
      <c r="I686" s="102"/>
      <c r="P686" s="124"/>
    </row>
    <row r="687" spans="9:16" x14ac:dyDescent="0.3">
      <c r="I687" s="102"/>
      <c r="P687" s="124"/>
    </row>
    <row r="688" spans="9:16" x14ac:dyDescent="0.3">
      <c r="I688" s="102"/>
      <c r="P688" s="124"/>
    </row>
    <row r="689" spans="1:31" x14ac:dyDescent="0.3">
      <c r="I689" s="109"/>
      <c r="P689" s="124"/>
    </row>
    <row r="690" spans="1:31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83">
        <v>2025</v>
      </c>
      <c r="O690" s="131"/>
      <c r="P690" s="124"/>
      <c r="S690" s="81" t="s">
        <v>210</v>
      </c>
      <c r="T690" s="81" t="s">
        <v>211</v>
      </c>
      <c r="U690" s="81" t="s">
        <v>212</v>
      </c>
      <c r="V690" s="81" t="s">
        <v>213</v>
      </c>
      <c r="W690" s="81" t="s">
        <v>214</v>
      </c>
      <c r="X690" s="81" t="s">
        <v>215</v>
      </c>
      <c r="Y690" s="81" t="s">
        <v>216</v>
      </c>
      <c r="Z690" s="81" t="s">
        <v>217</v>
      </c>
      <c r="AA690" s="81" t="s">
        <v>218</v>
      </c>
      <c r="AB690" s="81" t="s">
        <v>220</v>
      </c>
      <c r="AC690" s="81" t="s">
        <v>221</v>
      </c>
      <c r="AD690" s="81" t="s">
        <v>222</v>
      </c>
      <c r="AE690" s="85" t="s">
        <v>234</v>
      </c>
    </row>
    <row r="691" spans="1:31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v>0</v>
      </c>
      <c r="N691" s="89">
        <f>AE691</f>
        <v>0</v>
      </c>
      <c r="O691" s="132"/>
      <c r="P691" s="125"/>
      <c r="Q691" s="72"/>
      <c r="R691" s="86" t="s">
        <v>229</v>
      </c>
      <c r="S691" s="76"/>
      <c r="T691" s="76"/>
      <c r="U691" s="76"/>
      <c r="V691" s="76"/>
      <c r="W691" s="76"/>
      <c r="X691" s="76"/>
      <c r="Y691" s="76"/>
      <c r="Z691" s="76"/>
      <c r="AA691" s="87"/>
      <c r="AB691" s="87"/>
      <c r="AC691" s="87"/>
      <c r="AD691" s="87"/>
      <c r="AE691" s="74">
        <f>SUM(S691:AD691 )</f>
        <v>0</v>
      </c>
    </row>
    <row r="692" spans="1:31" x14ac:dyDescent="0.3">
      <c r="I692" s="102"/>
      <c r="M692" t="s">
        <v>238</v>
      </c>
      <c r="P692" s="124"/>
    </row>
    <row r="693" spans="1:31" x14ac:dyDescent="0.3">
      <c r="I693" s="102"/>
      <c r="P693" s="124"/>
    </row>
    <row r="694" spans="1:31" x14ac:dyDescent="0.3">
      <c r="I694" s="102"/>
      <c r="P694" s="124"/>
    </row>
    <row r="695" spans="1:31" x14ac:dyDescent="0.3">
      <c r="I695" s="102"/>
      <c r="P695" s="124"/>
    </row>
    <row r="696" spans="1:31" x14ac:dyDescent="0.3">
      <c r="I696" s="102"/>
      <c r="P696" s="124"/>
    </row>
    <row r="697" spans="1:31" x14ac:dyDescent="0.3">
      <c r="I697" s="102"/>
      <c r="P697" s="124"/>
    </row>
    <row r="698" spans="1:31" x14ac:dyDescent="0.3">
      <c r="I698" s="102"/>
      <c r="P698" s="124"/>
    </row>
    <row r="699" spans="1:31" x14ac:dyDescent="0.3">
      <c r="I699" s="102"/>
      <c r="P699" s="124"/>
    </row>
    <row r="700" spans="1:31" x14ac:dyDescent="0.3">
      <c r="I700" s="102"/>
      <c r="P700" s="124"/>
    </row>
    <row r="701" spans="1:31" x14ac:dyDescent="0.3">
      <c r="I701" s="102"/>
      <c r="P701" s="124"/>
    </row>
    <row r="702" spans="1:31" x14ac:dyDescent="0.3">
      <c r="I702" s="102"/>
      <c r="P702" s="124"/>
    </row>
    <row r="703" spans="1:31" x14ac:dyDescent="0.3">
      <c r="I703" s="102"/>
      <c r="P703" s="124"/>
    </row>
    <row r="704" spans="1:31" x14ac:dyDescent="0.3">
      <c r="I704" s="102"/>
      <c r="P704" s="124"/>
    </row>
    <row r="705" spans="1:31" x14ac:dyDescent="0.3">
      <c r="I705" s="102"/>
      <c r="P705" s="124"/>
    </row>
    <row r="706" spans="1:31" x14ac:dyDescent="0.3">
      <c r="I706" s="102"/>
      <c r="P706" s="124"/>
    </row>
    <row r="707" spans="1:31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83">
        <v>2025</v>
      </c>
      <c r="O707" s="131"/>
      <c r="P707" s="124"/>
      <c r="S707" s="81" t="s">
        <v>210</v>
      </c>
      <c r="T707" s="81" t="s">
        <v>211</v>
      </c>
      <c r="U707" s="81" t="s">
        <v>212</v>
      </c>
      <c r="V707" s="81" t="s">
        <v>213</v>
      </c>
      <c r="W707" s="81" t="s">
        <v>214</v>
      </c>
      <c r="X707" s="81" t="s">
        <v>215</v>
      </c>
      <c r="Y707" s="81" t="s">
        <v>216</v>
      </c>
      <c r="Z707" s="81" t="s">
        <v>217</v>
      </c>
      <c r="AA707" s="81" t="s">
        <v>218</v>
      </c>
      <c r="AB707" s="81" t="s">
        <v>220</v>
      </c>
      <c r="AC707" s="81" t="s">
        <v>221</v>
      </c>
      <c r="AD707" s="81" t="s">
        <v>222</v>
      </c>
      <c r="AE707" s="85" t="s">
        <v>234</v>
      </c>
    </row>
    <row r="708" spans="1:31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v>214392934.33000001</v>
      </c>
      <c r="N708" s="89">
        <f>AE708</f>
        <v>0</v>
      </c>
      <c r="O708" s="132"/>
      <c r="P708" s="125"/>
      <c r="Q708" s="122"/>
      <c r="R708" s="90" t="s">
        <v>224</v>
      </c>
      <c r="S708" s="76"/>
      <c r="T708" s="76"/>
      <c r="U708" s="76"/>
      <c r="V708" s="76"/>
      <c r="W708" s="76"/>
      <c r="X708" s="76"/>
      <c r="Y708" s="76"/>
      <c r="Z708" s="76"/>
      <c r="AA708" s="87"/>
      <c r="AB708" s="87"/>
      <c r="AC708" s="87"/>
      <c r="AD708" s="87"/>
      <c r="AE708" s="74">
        <f>SUM( S708:AD708)</f>
        <v>0</v>
      </c>
    </row>
    <row r="709" spans="1:31" x14ac:dyDescent="0.3">
      <c r="I709" s="108"/>
      <c r="P709" s="124"/>
    </row>
    <row r="710" spans="1:31" x14ac:dyDescent="0.3">
      <c r="I710" s="102"/>
      <c r="P710" s="124"/>
    </row>
    <row r="711" spans="1:31" x14ac:dyDescent="0.3">
      <c r="I711" s="102"/>
      <c r="P711" s="124"/>
    </row>
    <row r="712" spans="1:31" x14ac:dyDescent="0.3">
      <c r="I712" s="102"/>
      <c r="P712" s="124"/>
    </row>
    <row r="713" spans="1:31" x14ac:dyDescent="0.3">
      <c r="I713" s="102"/>
      <c r="P713" s="124"/>
    </row>
    <row r="714" spans="1:31" x14ac:dyDescent="0.3">
      <c r="I714" s="102"/>
      <c r="P714" s="124"/>
    </row>
    <row r="715" spans="1:31" x14ac:dyDescent="0.3">
      <c r="I715" s="102"/>
      <c r="P715" s="124"/>
    </row>
    <row r="716" spans="1:31" x14ac:dyDescent="0.3">
      <c r="I716" s="102"/>
      <c r="P716" s="124"/>
    </row>
    <row r="717" spans="1:31" x14ac:dyDescent="0.3">
      <c r="I717" s="102"/>
      <c r="P717" s="124"/>
    </row>
    <row r="718" spans="1:31" x14ac:dyDescent="0.3">
      <c r="I718" s="102"/>
      <c r="P718" s="124"/>
    </row>
    <row r="719" spans="1:31" x14ac:dyDescent="0.3">
      <c r="I719" s="102"/>
      <c r="P719" s="124"/>
    </row>
    <row r="720" spans="1:31" x14ac:dyDescent="0.3">
      <c r="I720" s="102"/>
      <c r="P720" s="124"/>
    </row>
    <row r="721" spans="1:31" x14ac:dyDescent="0.3">
      <c r="I721" s="102"/>
      <c r="P721" s="124"/>
    </row>
    <row r="722" spans="1:31" x14ac:dyDescent="0.3">
      <c r="I722" s="102"/>
      <c r="P722" s="124"/>
    </row>
    <row r="723" spans="1:31" x14ac:dyDescent="0.3">
      <c r="I723" s="102"/>
      <c r="P723" s="124"/>
    </row>
    <row r="724" spans="1:31" x14ac:dyDescent="0.3">
      <c r="I724" s="102"/>
      <c r="P724" s="124"/>
    </row>
    <row r="725" spans="1:31" x14ac:dyDescent="0.3">
      <c r="I725" s="109"/>
      <c r="P725" s="124"/>
    </row>
    <row r="726" spans="1:31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83">
        <v>2025</v>
      </c>
      <c r="O726" s="131"/>
      <c r="P726" s="124"/>
      <c r="Q726" s="84"/>
      <c r="R726" s="116"/>
      <c r="S726" s="64" t="s">
        <v>210</v>
      </c>
      <c r="T726" s="64" t="s">
        <v>211</v>
      </c>
      <c r="U726" s="64" t="s">
        <v>212</v>
      </c>
      <c r="V726" s="64" t="s">
        <v>213</v>
      </c>
      <c r="W726" s="64" t="s">
        <v>214</v>
      </c>
      <c r="X726" s="64" t="s">
        <v>215</v>
      </c>
      <c r="Y726" s="64" t="s">
        <v>216</v>
      </c>
      <c r="Z726" s="64" t="s">
        <v>217</v>
      </c>
      <c r="AA726" s="64" t="s">
        <v>218</v>
      </c>
      <c r="AB726" s="64" t="s">
        <v>220</v>
      </c>
      <c r="AC726" s="64" t="s">
        <v>221</v>
      </c>
      <c r="AD726" s="64" t="s">
        <v>222</v>
      </c>
      <c r="AE726" s="85" t="s">
        <v>234</v>
      </c>
    </row>
    <row r="727" spans="1:31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v>1056099.3700000001</v>
      </c>
      <c r="N727" s="89">
        <f>AE727</f>
        <v>8116872.6400000006</v>
      </c>
      <c r="O727" s="132"/>
      <c r="P727" s="124"/>
      <c r="Q727" s="84"/>
      <c r="R727" s="86" t="s">
        <v>233</v>
      </c>
      <c r="S727" s="96">
        <v>8116872.6400000006</v>
      </c>
      <c r="T727" s="96"/>
      <c r="U727" s="96"/>
      <c r="V727" s="96"/>
      <c r="W727" s="96"/>
      <c r="X727" s="96"/>
      <c r="Y727" s="96"/>
      <c r="Z727" s="96"/>
      <c r="AA727" s="96"/>
      <c r="AB727" s="96"/>
      <c r="AC727" s="96"/>
      <c r="AD727" s="69"/>
      <c r="AE727" s="74">
        <f>SUM(S727:AD727 )</f>
        <v>8116872.6400000006</v>
      </c>
    </row>
    <row r="728" spans="1:31" x14ac:dyDescent="0.3">
      <c r="I728" s="102"/>
      <c r="P728" s="124"/>
    </row>
    <row r="729" spans="1:31" x14ac:dyDescent="0.3">
      <c r="I729" s="102"/>
      <c r="P729" s="124"/>
    </row>
    <row r="730" spans="1:31" x14ac:dyDescent="0.3">
      <c r="I730" s="102"/>
      <c r="P730" s="124"/>
    </row>
    <row r="731" spans="1:31" x14ac:dyDescent="0.3">
      <c r="I731" s="102"/>
      <c r="P731" s="124"/>
    </row>
    <row r="732" spans="1:31" x14ac:dyDescent="0.3">
      <c r="I732" s="102"/>
      <c r="P732" s="124"/>
    </row>
    <row r="733" spans="1:31" x14ac:dyDescent="0.3">
      <c r="I733" s="102"/>
      <c r="P733" s="124"/>
    </row>
    <row r="734" spans="1:31" x14ac:dyDescent="0.3">
      <c r="I734" s="102"/>
      <c r="P734" s="124"/>
    </row>
    <row r="735" spans="1:31" x14ac:dyDescent="0.3">
      <c r="I735" s="102"/>
      <c r="P735" s="124"/>
    </row>
    <row r="736" spans="1:31" x14ac:dyDescent="0.3">
      <c r="I736" s="102"/>
      <c r="P736" s="124"/>
    </row>
    <row r="737" spans="1:31" x14ac:dyDescent="0.3">
      <c r="I737" s="102"/>
      <c r="P737" s="124"/>
    </row>
    <row r="738" spans="1:31" x14ac:dyDescent="0.3">
      <c r="I738" s="102"/>
      <c r="P738" s="124"/>
    </row>
    <row r="739" spans="1:31" x14ac:dyDescent="0.3">
      <c r="I739" s="102"/>
      <c r="P739" s="124"/>
    </row>
    <row r="740" spans="1:31" x14ac:dyDescent="0.3">
      <c r="I740" s="102"/>
      <c r="P740" s="124"/>
    </row>
    <row r="741" spans="1:31" x14ac:dyDescent="0.3">
      <c r="I741" s="102"/>
      <c r="P741" s="124"/>
    </row>
    <row r="742" spans="1:31" x14ac:dyDescent="0.3">
      <c r="I742" s="102"/>
      <c r="P742" s="124"/>
    </row>
    <row r="743" spans="1:31" x14ac:dyDescent="0.3">
      <c r="I743" s="102"/>
      <c r="P743" s="124"/>
    </row>
    <row r="744" spans="1:31" x14ac:dyDescent="0.3">
      <c r="I744" s="109"/>
      <c r="P744" s="124"/>
    </row>
    <row r="745" spans="1:31" x14ac:dyDescent="0.3">
      <c r="I745" s="110"/>
      <c r="P745" s="124"/>
    </row>
    <row r="746" spans="1:31" x14ac:dyDescent="0.3">
      <c r="I746" s="102"/>
      <c r="P746" s="124"/>
    </row>
    <row r="747" spans="1:31" x14ac:dyDescent="0.3">
      <c r="I747" s="102"/>
      <c r="P747" s="124"/>
    </row>
    <row r="748" spans="1:31" x14ac:dyDescent="0.3">
      <c r="I748" s="102"/>
      <c r="P748" s="124"/>
    </row>
    <row r="749" spans="1:31" x14ac:dyDescent="0.3">
      <c r="P749" s="124"/>
    </row>
    <row r="750" spans="1:31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83">
        <v>2025</v>
      </c>
      <c r="O750" s="131"/>
      <c r="P750" s="124"/>
      <c r="S750" s="81" t="s">
        <v>210</v>
      </c>
      <c r="T750" s="81" t="s">
        <v>211</v>
      </c>
      <c r="U750" s="81" t="s">
        <v>212</v>
      </c>
      <c r="V750" s="81" t="s">
        <v>213</v>
      </c>
      <c r="W750" s="81" t="s">
        <v>214</v>
      </c>
      <c r="X750" s="81" t="s">
        <v>215</v>
      </c>
      <c r="Y750" s="81" t="s">
        <v>216</v>
      </c>
      <c r="Z750" s="81" t="s">
        <v>217</v>
      </c>
      <c r="AA750" s="81" t="s">
        <v>218</v>
      </c>
      <c r="AB750" s="81" t="s">
        <v>220</v>
      </c>
      <c r="AC750" s="81" t="s">
        <v>221</v>
      </c>
      <c r="AD750" s="81" t="s">
        <v>222</v>
      </c>
      <c r="AE750" s="85" t="s">
        <v>234</v>
      </c>
    </row>
    <row r="751" spans="1:31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v>0</v>
      </c>
      <c r="N751" s="89">
        <f>AE751</f>
        <v>0</v>
      </c>
      <c r="O751" s="132"/>
      <c r="P751" s="124"/>
      <c r="Q751" s="92"/>
      <c r="R751" s="90" t="s">
        <v>219</v>
      </c>
      <c r="S751" s="76"/>
      <c r="T751" s="76"/>
      <c r="U751" s="76"/>
      <c r="V751" s="76"/>
      <c r="W751" s="76"/>
      <c r="X751" s="76"/>
      <c r="Y751" s="76"/>
      <c r="Z751" s="76"/>
      <c r="AA751" s="87"/>
      <c r="AB751" s="87"/>
      <c r="AC751" s="87"/>
      <c r="AD751" s="87"/>
      <c r="AE751" s="74">
        <f>SUM(S751:AD751)</f>
        <v>0</v>
      </c>
    </row>
    <row r="752" spans="1:31" x14ac:dyDescent="0.3">
      <c r="I752" s="102"/>
      <c r="P752" s="124"/>
    </row>
    <row r="753" spans="2:31" x14ac:dyDescent="0.3">
      <c r="I753" s="102"/>
      <c r="P753" s="124"/>
    </row>
    <row r="754" spans="2:31" x14ac:dyDescent="0.3">
      <c r="I754" s="102"/>
      <c r="P754" s="124"/>
    </row>
    <row r="755" spans="2:31" x14ac:dyDescent="0.3">
      <c r="I755" s="102"/>
      <c r="P755" s="124"/>
    </row>
    <row r="756" spans="2:31" x14ac:dyDescent="0.3">
      <c r="I756" s="102"/>
      <c r="P756" s="124"/>
    </row>
    <row r="757" spans="2:31" x14ac:dyDescent="0.3">
      <c r="I757" s="102"/>
      <c r="P757" s="124"/>
    </row>
    <row r="758" spans="2:31" x14ac:dyDescent="0.3">
      <c r="I758" s="102"/>
      <c r="P758" s="124"/>
    </row>
    <row r="759" spans="2:31" x14ac:dyDescent="0.3">
      <c r="I759" s="102"/>
      <c r="P759" s="124"/>
    </row>
    <row r="760" spans="2:31" x14ac:dyDescent="0.3">
      <c r="I760" s="102"/>
      <c r="P760" s="124"/>
    </row>
    <row r="761" spans="2:31" x14ac:dyDescent="0.3">
      <c r="I761" s="102"/>
      <c r="P761" s="124"/>
    </row>
    <row r="762" spans="2:31" x14ac:dyDescent="0.3">
      <c r="I762" s="102"/>
      <c r="P762" s="124"/>
    </row>
    <row r="763" spans="2:31" x14ac:dyDescent="0.3">
      <c r="I763" s="102"/>
      <c r="P763" s="124"/>
    </row>
    <row r="764" spans="2:31" x14ac:dyDescent="0.3">
      <c r="I764" s="102"/>
      <c r="P764" s="124"/>
    </row>
    <row r="765" spans="2:31" x14ac:dyDescent="0.3">
      <c r="I765" s="102"/>
      <c r="P765" s="124"/>
    </row>
    <row r="766" spans="2:31" x14ac:dyDescent="0.3">
      <c r="I766" s="102"/>
      <c r="P766" s="124"/>
    </row>
    <row r="767" spans="2:31" x14ac:dyDescent="0.3">
      <c r="I767" s="102"/>
      <c r="P767" s="124"/>
    </row>
    <row r="768" spans="2:31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83">
        <v>2025</v>
      </c>
      <c r="O768" s="131"/>
      <c r="P768" s="124"/>
      <c r="S768" s="83" t="s">
        <v>210</v>
      </c>
      <c r="T768" s="83" t="s">
        <v>211</v>
      </c>
      <c r="U768" s="83" t="s">
        <v>212</v>
      </c>
      <c r="V768" s="83" t="s">
        <v>213</v>
      </c>
      <c r="W768" s="83" t="s">
        <v>214</v>
      </c>
      <c r="X768" s="83" t="s">
        <v>215</v>
      </c>
      <c r="Y768" s="83" t="s">
        <v>216</v>
      </c>
      <c r="Z768" s="83" t="s">
        <v>217</v>
      </c>
      <c r="AA768" s="83" t="s">
        <v>218</v>
      </c>
      <c r="AB768" s="83" t="s">
        <v>220</v>
      </c>
      <c r="AC768" s="83" t="s">
        <v>221</v>
      </c>
      <c r="AD768" s="83" t="s">
        <v>222</v>
      </c>
      <c r="AE768" s="85" t="s">
        <v>234</v>
      </c>
    </row>
    <row r="769" spans="1:34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v>2224835650.6199999</v>
      </c>
      <c r="N769" s="89">
        <f>AE769</f>
        <v>155039005.41000003</v>
      </c>
      <c r="O769" s="132"/>
      <c r="P769" s="127"/>
      <c r="Q769" s="118"/>
      <c r="R769" s="96" t="s">
        <v>226</v>
      </c>
      <c r="S769" s="76">
        <f t="shared" ref="S769:AD769" si="0">S3+S25+S47+S67+S89+S113+S137+S158+S177+S196+S216+S237+S256+S275+S294+S316+S335+S353+S372+S393+S413+S432+S451+S470+S489+S509+S529+S548+S572++S590+S613+S652+S632+S672+S691+S708+S727+S751</f>
        <v>155039005.41000003</v>
      </c>
      <c r="T769" s="76">
        <f t="shared" si="0"/>
        <v>0</v>
      </c>
      <c r="U769" s="76">
        <f t="shared" si="0"/>
        <v>0</v>
      </c>
      <c r="V769" s="76">
        <f t="shared" si="0"/>
        <v>0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6">
        <f t="shared" si="0"/>
        <v>0</v>
      </c>
      <c r="AE769" s="74">
        <f>SUM(S769:AD769 )</f>
        <v>155039005.41000003</v>
      </c>
      <c r="AH769" s="130">
        <v>149622185.71000004</v>
      </c>
    </row>
    <row r="770" spans="1:34" x14ac:dyDescent="0.3">
      <c r="I770" s="102"/>
      <c r="P770" s="124"/>
      <c r="AH770">
        <v>148832568.03</v>
      </c>
    </row>
    <row r="771" spans="1:34" x14ac:dyDescent="0.3">
      <c r="I771" s="102"/>
      <c r="P771" s="124"/>
      <c r="AH771" s="130">
        <f>AH769-AH770</f>
        <v>789617.68000003695</v>
      </c>
    </row>
    <row r="772" spans="1:34" x14ac:dyDescent="0.3">
      <c r="I772" s="102"/>
      <c r="P772" s="124"/>
      <c r="AE772" s="75"/>
    </row>
    <row r="773" spans="1:34" x14ac:dyDescent="0.3">
      <c r="I773" s="102"/>
      <c r="P773" s="124"/>
      <c r="AE773" s="75"/>
    </row>
    <row r="774" spans="1:34" x14ac:dyDescent="0.3">
      <c r="I774" s="102"/>
      <c r="P774" s="124"/>
      <c r="AE774" s="75"/>
    </row>
    <row r="775" spans="1:34" x14ac:dyDescent="0.3">
      <c r="I775" s="102"/>
      <c r="P775" s="124"/>
      <c r="AE775" s="75"/>
    </row>
    <row r="776" spans="1:34" x14ac:dyDescent="0.3">
      <c r="I776" s="102"/>
      <c r="P776" s="124"/>
      <c r="AE776" s="75"/>
    </row>
    <row r="777" spans="1:34" x14ac:dyDescent="0.3">
      <c r="I777" s="102"/>
      <c r="P777" s="124"/>
      <c r="AE777" s="75"/>
    </row>
    <row r="778" spans="1:34" x14ac:dyDescent="0.3">
      <c r="I778" s="102"/>
      <c r="P778" s="124"/>
    </row>
    <row r="779" spans="1:34" x14ac:dyDescent="0.3">
      <c r="I779" s="102"/>
      <c r="P779" s="124"/>
    </row>
    <row r="780" spans="1:34" x14ac:dyDescent="0.3">
      <c r="I780" s="102"/>
      <c r="P780" s="124"/>
    </row>
    <row r="781" spans="1:34" x14ac:dyDescent="0.3">
      <c r="I781" s="102"/>
      <c r="P781" s="124"/>
    </row>
    <row r="782" spans="1:34" x14ac:dyDescent="0.3">
      <c r="I782" s="102"/>
      <c r="P782" s="124"/>
    </row>
    <row r="783" spans="1:34" x14ac:dyDescent="0.3">
      <c r="I783" s="102"/>
      <c r="P783" s="124"/>
    </row>
    <row r="784" spans="1:34" x14ac:dyDescent="0.3">
      <c r="I784" s="102"/>
      <c r="P784" s="124"/>
    </row>
    <row r="785" spans="6:31" x14ac:dyDescent="0.3">
      <c r="I785" s="102"/>
      <c r="P785" s="124"/>
    </row>
    <row r="786" spans="6:31" x14ac:dyDescent="0.3">
      <c r="I786" s="119"/>
      <c r="P786" s="124"/>
      <c r="AE786" s="75"/>
    </row>
    <row r="787" spans="6:31" x14ac:dyDescent="0.3">
      <c r="F787" s="91"/>
      <c r="G787" s="91"/>
      <c r="H787" s="91"/>
      <c r="I787" s="104"/>
      <c r="J787" s="91"/>
      <c r="K787" s="91"/>
      <c r="P787" s="128"/>
      <c r="Q787" s="91"/>
      <c r="R787" s="91"/>
      <c r="S787" s="91"/>
      <c r="T787" s="91"/>
      <c r="U787" s="91"/>
      <c r="V787" s="91"/>
      <c r="W787" s="91"/>
      <c r="X787" s="91"/>
      <c r="Y787" s="91"/>
      <c r="AE787" s="75"/>
    </row>
    <row r="788" spans="6:31" x14ac:dyDescent="0.3">
      <c r="F788" s="70"/>
      <c r="G788" s="70"/>
      <c r="H788" s="70"/>
      <c r="I788" s="102"/>
      <c r="J788" s="70"/>
      <c r="K788" s="70"/>
      <c r="P788" s="125"/>
      <c r="Q788" s="70"/>
      <c r="R788" s="70"/>
      <c r="S788" s="70"/>
      <c r="T788" s="70"/>
      <c r="U788" s="70"/>
      <c r="V788" s="70"/>
      <c r="W788" s="70"/>
      <c r="X788" s="70"/>
      <c r="Y788" s="67"/>
      <c r="AE788" s="75"/>
    </row>
    <row r="789" spans="6:31" x14ac:dyDescent="0.3">
      <c r="I789" s="102"/>
      <c r="P789" s="124"/>
      <c r="AE789" s="75"/>
    </row>
    <row r="790" spans="6:31" x14ac:dyDescent="0.3">
      <c r="I790" s="102"/>
      <c r="P790" s="124"/>
    </row>
    <row r="791" spans="6:31" x14ac:dyDescent="0.3">
      <c r="I791" s="102"/>
      <c r="P791" s="124"/>
    </row>
    <row r="792" spans="6:31" x14ac:dyDescent="0.3">
      <c r="I792" s="102"/>
      <c r="P792" s="124"/>
    </row>
    <row r="793" spans="6:31" x14ac:dyDescent="0.3">
      <c r="I793" s="102"/>
      <c r="P793" s="124"/>
    </row>
    <row r="794" spans="6:31" x14ac:dyDescent="0.3">
      <c r="I794" s="102"/>
      <c r="P794" s="124"/>
    </row>
    <row r="795" spans="6:31" x14ac:dyDescent="0.3">
      <c r="I795" s="102"/>
      <c r="P795" s="124"/>
    </row>
    <row r="796" spans="6:31" x14ac:dyDescent="0.3">
      <c r="I796" s="102"/>
      <c r="P796" s="124"/>
    </row>
    <row r="797" spans="6:31" x14ac:dyDescent="0.3">
      <c r="I797" s="102"/>
    </row>
    <row r="798" spans="6:31" x14ac:dyDescent="0.3">
      <c r="I798" s="102"/>
    </row>
    <row r="799" spans="6:31" x14ac:dyDescent="0.3">
      <c r="I799" s="102"/>
    </row>
    <row r="800" spans="6:31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S1:AA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Anna Karenina Velarde</cp:lastModifiedBy>
  <dcterms:created xsi:type="dcterms:W3CDTF">2015-08-15T18:36:11Z</dcterms:created>
  <dcterms:modified xsi:type="dcterms:W3CDTF">2025-03-10T01:34:20Z</dcterms:modified>
</cp:coreProperties>
</file>