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Balance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3" l="1"/>
  <c r="H102" i="3"/>
  <c r="H98" i="3"/>
  <c r="H93" i="3"/>
  <c r="H89" i="3"/>
  <c r="H71" i="3"/>
  <c r="H73" i="3" s="1"/>
  <c r="H74" i="3" s="1"/>
  <c r="H58" i="3"/>
  <c r="H52" i="3"/>
  <c r="H36" i="3"/>
  <c r="H38" i="3" s="1"/>
  <c r="H20" i="3"/>
  <c r="G102" i="3" l="1"/>
  <c r="G98" i="3"/>
  <c r="G103" i="3" s="1"/>
  <c r="G93" i="3"/>
  <c r="G89" i="3"/>
  <c r="G71" i="3"/>
  <c r="G52" i="3"/>
  <c r="G58" i="3" s="1"/>
  <c r="G36" i="3"/>
  <c r="G20" i="3"/>
  <c r="G38" i="3" l="1"/>
  <c r="G73" i="3"/>
  <c r="G74" i="3" s="1"/>
  <c r="F71" i="3" l="1"/>
  <c r="F102" i="3"/>
  <c r="F98" i="3"/>
  <c r="F93" i="3"/>
  <c r="F89" i="3"/>
  <c r="F52" i="3"/>
  <c r="F58" i="3" s="1"/>
  <c r="F36" i="3"/>
  <c r="F20" i="3"/>
  <c r="F38" i="3" l="1"/>
  <c r="F73" i="3"/>
  <c r="F74" i="3" l="1"/>
  <c r="E71" i="3"/>
  <c r="E102" i="3"/>
  <c r="E98" i="3"/>
  <c r="E93" i="3"/>
  <c r="E89" i="3"/>
  <c r="E52" i="3"/>
  <c r="E58" i="3" s="1"/>
  <c r="E36" i="3"/>
  <c r="E20" i="3"/>
  <c r="E94" i="3" l="1"/>
  <c r="E38" i="3"/>
  <c r="E73" i="3"/>
  <c r="C74" i="3"/>
  <c r="B74" i="3"/>
  <c r="E74" i="3" l="1"/>
  <c r="B102" i="3" l="1"/>
  <c r="B98" i="3"/>
  <c r="B89" i="3"/>
  <c r="C89" i="3"/>
  <c r="C102" i="3"/>
  <c r="C98" i="3"/>
  <c r="C93" i="3"/>
  <c r="B93" i="3"/>
  <c r="D93" i="3"/>
  <c r="D89" i="3"/>
  <c r="D102" i="3"/>
  <c r="D98" i="3"/>
  <c r="D52" i="3"/>
  <c r="D58" i="3" s="1"/>
  <c r="D73" i="3" s="1"/>
  <c r="D74" i="3" s="1"/>
  <c r="B94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<sst xmlns="http://schemas.openxmlformats.org/spreadsheetml/2006/main" count="994" uniqueCount="245">
  <si>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</si>
  <si>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</si>
  <si>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</si>
  <si>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</si>
  <si>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</si>
  <si>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</si>
  <si>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</si>
  <si>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</si>
  <si>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</si>
  <si>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</si>
  <si>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</si>
  <si>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</si>
  <si>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</si>
  <si>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</si>
  <si>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</si>
  <si>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</si>
  <si>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</si>
  <si>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</si>
  <si>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</si>
  <si>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</si>
  <si>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</si>
  <si>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</si>
  <si>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</si>
  <si>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</si>
  <si>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</si>
  <si>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</si>
  <si>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</si>
  <si>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</si>
  <si>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</si>
  <si>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</si>
  <si>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</si>
  <si>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</si>
  <si>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</si>
  <si>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</si>
  <si>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</si>
  <si>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</si>
  <si>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</si>
  <si>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</si>
  <si>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</si>
  <si>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</si>
  <si>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</si>
  <si>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</si>
  <si>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</si>
  <si>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</si>
  <si>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</si>
  <si>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</si>
  <si>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</si>
  <si>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</si>
  <si>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</si>
  <si>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</si>
  <si>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</si>
  <si>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</si>
  <si>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</si>
  <si>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</si>
  <si>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</si>
  <si>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</si>
  <si>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</si>
  <si>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</si>
  <si>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</si>
  <si>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</si>
  <si>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</si>
  <si>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</si>
  <si>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</si>
  <si>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</si>
  <si>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</si>
  <si>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</si>
  <si>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</si>
  <si>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</si>
  <si>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</si>
  <si>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</si>
  <si>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</si>
  <si>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</si>
  <si>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</si>
  <si>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</si>
  <si>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</si>
  <si>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</si>
  <si>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</si>
  <si>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</si>
  <si>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</si>
  <si>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</si>
  <si>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</si>
  <si>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</si>
  <si>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</si>
  <si>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</si>
  <si>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</si>
  <si>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</si>
  <si>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</si>
  <si>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</si>
  <si>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</si>
  <si>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</si>
  <si>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</si>
  <si>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</si>
  <si>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</si>
  <si>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</si>
  <si>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</si>
  <si>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</si>
  <si>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</si>
  <si>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</si>
  <si>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</si>
  <si>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</si>
  <si>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</si>
  <si>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</si>
  <si>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</si>
  <si>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</si>
  <si>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</si>
  <si>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</si>
  <si>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</si>
  <si>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</si>
  <si>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</si>
  <si>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</si>
  <si>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</si>
  <si>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</si>
  <si>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</si>
  <si>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</si>
  <si>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</si>
  <si>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</si>
  <si>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</si>
  <si>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</si>
  <si>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</si>
  <si>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</si>
  <si>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</si>
  <si>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</si>
  <si>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</si>
  <si>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</si>
  <si>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</si>
  <si>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</si>
  <si>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</si>
  <si>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</si>
  <si>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</si>
  <si>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</si>
  <si>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</si>
  <si>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</si>
  <si>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</si>
  <si>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</si>
  <si>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</si>
  <si>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</si>
  <si>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</si>
  <si>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</si>
  <si>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</si>
  <si>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</si>
  <si>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</si>
  <si>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</si>
  <si>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</si>
  <si>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</si>
  <si>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</si>
  <si>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</si>
  <si>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</si>
  <si>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</si>
  <si>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</si>
  <si>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</si>
  <si>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</si>
  <si>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</si>
  <si>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</si>
  <si>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</si>
  <si>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</si>
  <si>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</si>
  <si>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</si>
  <si>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</si>
  <si>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</si>
  <si>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</si>
  <si>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</si>
  <si>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</si>
  <si>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</si>
  <si>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</si>
  <si>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</si>
  <si>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</si>
  <si>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</si>
  <si>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</si>
  <si>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</si>
  <si>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</si>
  <si>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</si>
  <si>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</si>
  <si>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</si>
  <si>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</si>
  <si>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</si>
  <si>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</si>
  <si>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</si>
  <si>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</si>
  <si>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</si>
  <si>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</si>
  <si>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</si>
  <si>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</si>
  <si>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</si>
  <si>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</si>
  <si>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</si>
  <si>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</si>
  <si>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</si>
  <si>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</si>
  <si>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</si>
  <si>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</si>
  <si>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</si>
  <si>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</si>
  <si>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</si>
  <si>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</si>
  <si>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</si>
  <si>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</si>
  <si>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</si>
  <si>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</si>
  <si>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</si>
  <si>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</si>
  <si>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</si>
  <si>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</si>
  <si>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</si>
  <si>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</si>
  <si>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</si>
  <si>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</si>
  <si>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</si>
  <si>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</si>
  <si>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</si>
  <si>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</si>
  <si>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</si>
  <si>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</si>
  <si>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</si>
  <si>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</si>
  <si>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</si>
  <si>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</si>
  <si>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</si>
  <si>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</si>
  <si>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</si>
  <si>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</si>
  <si>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</si>
  <si>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</si>
  <si>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</si>
  <si>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</si>
  <si>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</si>
  <si>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</si>
  <si>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</si>
  <si>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</si>
  <si>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</si>
  <si>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</si>
  <si>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</si>
  <si>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</si>
  <si>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</si>
  <si>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</si>
  <si>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</si>
  <si>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</si>
  <si>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</si>
  <si>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</si>
  <si>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</si>
  <si>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1er.trimestre 2017</t>
  </si>
  <si>
    <t>ACTIVOS INTANGIBLES:</t>
  </si>
  <si>
    <t>2do.trimestre 2017</t>
  </si>
  <si>
    <t xml:space="preserve">3210 RESULTADOS DEL EJERCICIO (AHORRO/DESAHORRO ) </t>
  </si>
  <si>
    <t>3er.trim 2017</t>
  </si>
  <si>
    <t>Nota: A partir de 2013 se estableció el sisteme de armonización contable, que hace posible las comparaciones entre ejericios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</si>
</sst>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0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43" fontId="15" fillId="2" borderId="0" xfId="1" applyFont="1" applyFill="1" applyBorder="1"/>
    <xf numFmtId="43" fontId="10" fillId="0" borderId="0" xfId="1" applyFont="1" applyFill="1" applyBorder="1" applyAlignment="1">
      <alignment wrapText="1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1" t="s">
        <v>1</v>
      </c>
      <c r="AG2" s="1" t="s">
        <v>1</v>
      </c>
      <c r="AO2" s="1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1" t="s">
        <v>51</v>
      </c>
      <c r="AG3" s="1" t="s">
        <v>51</v>
      </c>
      <c r="AO3" s="1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1" t="s">
        <v>55</v>
      </c>
      <c r="AG4" s="1" t="s">
        <v>56</v>
      </c>
      <c r="AO4" s="1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28" t="s">
        <v>60</v>
      </c>
      <c r="K6" s="128"/>
      <c r="L6" s="128" t="s">
        <v>61</v>
      </c>
      <c r="M6" s="128"/>
      <c r="N6" s="128" t="s">
        <v>62</v>
      </c>
      <c r="O6" s="128"/>
      <c r="Q6" s="57" t="s">
        <v>59</v>
      </c>
      <c r="R6" s="128" t="s">
        <v>60</v>
      </c>
      <c r="S6" s="128"/>
      <c r="T6" s="128" t="s">
        <v>61</v>
      </c>
      <c r="U6" s="128"/>
      <c r="V6" s="128" t="s">
        <v>62</v>
      </c>
      <c r="W6" s="128"/>
      <c r="Y6" s="58"/>
      <c r="Z6" s="128" t="s">
        <v>60</v>
      </c>
      <c r="AA6" s="128"/>
      <c r="AB6" s="128" t="s">
        <v>61</v>
      </c>
      <c r="AC6" s="128"/>
      <c r="AD6" s="128" t="s">
        <v>62</v>
      </c>
      <c r="AE6" s="128"/>
      <c r="AG6" s="58"/>
      <c r="AH6" s="128" t="s">
        <v>60</v>
      </c>
      <c r="AI6" s="128"/>
      <c r="AJ6" s="128" t="s">
        <v>61</v>
      </c>
      <c r="AK6" s="128"/>
      <c r="AL6" s="128" t="s">
        <v>62</v>
      </c>
      <c r="AM6" s="128"/>
      <c r="AO6" s="59"/>
      <c r="AP6" s="128" t="s">
        <v>60</v>
      </c>
      <c r="AQ6" s="128"/>
      <c r="AR6" s="128" t="s">
        <v>61</v>
      </c>
      <c r="AS6" s="128"/>
      <c r="AT6" s="128" t="s">
        <v>62</v>
      </c>
      <c r="AU6" s="128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2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2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3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2"/>
      <c r="Z8" s="47"/>
      <c r="AA8" s="47"/>
      <c r="AB8" s="47"/>
      <c r="AC8" s="47"/>
      <c r="AD8" s="47"/>
      <c r="AE8" s="47"/>
      <c r="AG8" s="2"/>
      <c r="AH8" s="47"/>
      <c r="AI8" s="47"/>
      <c r="AJ8" s="47"/>
      <c r="AK8" s="47"/>
      <c r="AL8" s="47"/>
      <c r="AM8" s="47"/>
      <c r="AO8" s="3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1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1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1">
        <f t="shared" ref="AF10:AF64" si="2">+Z10-V10</f>
        <v>0</v>
      </c>
      <c r="AG10" s="48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1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1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1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1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1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1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1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1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1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1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1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1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1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1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1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1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1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4"/>
      <c r="Z19" s="5"/>
      <c r="AB19" s="5"/>
      <c r="AC19" s="5"/>
      <c r="AD19" s="5"/>
      <c r="AF19" s="51">
        <f t="shared" si="2"/>
        <v>0</v>
      </c>
      <c r="AG19" s="4"/>
      <c r="AH19" s="5"/>
      <c r="AJ19" s="5"/>
      <c r="AK19" s="5"/>
      <c r="AL19" s="5"/>
      <c r="AN19" s="51">
        <f t="shared" si="3"/>
        <v>0</v>
      </c>
      <c r="AO19" s="4"/>
      <c r="AP19" s="5"/>
      <c r="AR19" s="5"/>
      <c r="AS19" s="5"/>
      <c r="AT19" s="5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4"/>
      <c r="Z20" s="5"/>
      <c r="AB20" s="5"/>
      <c r="AC20" s="5"/>
      <c r="AD20" s="5"/>
      <c r="AF20" s="51">
        <f t="shared" si="2"/>
        <v>0</v>
      </c>
      <c r="AG20" s="4"/>
      <c r="AH20" s="5"/>
      <c r="AJ20" s="5"/>
      <c r="AK20" s="5"/>
      <c r="AL20" s="5"/>
      <c r="AN20" s="51">
        <f t="shared" si="3"/>
        <v>0</v>
      </c>
      <c r="AO20" s="4"/>
      <c r="AP20" s="5"/>
      <c r="AR20" s="5"/>
      <c r="AS20" s="5"/>
      <c r="AT20" s="5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4"/>
      <c r="Z21" s="5"/>
      <c r="AB21" s="5"/>
      <c r="AC21" s="5"/>
      <c r="AD21" s="5"/>
      <c r="AF21" s="51">
        <f t="shared" si="2"/>
        <v>0</v>
      </c>
      <c r="AG21" s="4"/>
      <c r="AH21" s="5"/>
      <c r="AJ21" s="5"/>
      <c r="AK21" s="5"/>
      <c r="AL21" s="5"/>
      <c r="AN21" s="51">
        <f t="shared" si="3"/>
        <v>0</v>
      </c>
      <c r="AO21" s="4"/>
      <c r="AP21" s="5"/>
      <c r="AR21" s="5"/>
      <c r="AS21" s="5"/>
      <c r="AT21" s="5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4"/>
      <c r="Z22" s="5"/>
      <c r="AB22" s="5"/>
      <c r="AC22" s="5"/>
      <c r="AD22" s="5"/>
      <c r="AF22" s="51">
        <f t="shared" si="2"/>
        <v>0</v>
      </c>
      <c r="AG22" s="4"/>
      <c r="AH22" s="5"/>
      <c r="AJ22" s="5"/>
      <c r="AK22" s="5"/>
      <c r="AL22" s="5"/>
      <c r="AN22" s="51">
        <f t="shared" si="3"/>
        <v>0</v>
      </c>
      <c r="AO22" s="4"/>
      <c r="AP22" s="5"/>
      <c r="AR22" s="5"/>
      <c r="AS22" s="5"/>
      <c r="AT22" s="5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1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1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1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1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1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1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4" t="s">
        <v>91</v>
      </c>
      <c r="Z26" s="5">
        <v>24082822.789999999</v>
      </c>
      <c r="AB26" s="5">
        <v>193814.67</v>
      </c>
      <c r="AC26" s="53">
        <v>421300.79</v>
      </c>
      <c r="AD26" s="5">
        <v>23855336.670000002</v>
      </c>
      <c r="AF26" s="51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1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1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1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1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1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1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1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1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1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4" t="s">
        <v>100</v>
      </c>
      <c r="Z31" s="5">
        <v>67531231.019999996</v>
      </c>
      <c r="AB31" s="5">
        <v>18720</v>
      </c>
      <c r="AC31" s="53">
        <v>73356.13</v>
      </c>
      <c r="AD31" s="5">
        <v>67476594.890000001</v>
      </c>
      <c r="AF31" s="51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1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1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1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1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1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6"/>
      <c r="Z34" s="5"/>
      <c r="AB34" s="5"/>
      <c r="AD34" s="5"/>
      <c r="AF34" s="51">
        <f t="shared" si="2"/>
        <v>0</v>
      </c>
      <c r="AG34" s="6"/>
      <c r="AH34" s="5"/>
      <c r="AJ34" s="5"/>
      <c r="AL34" s="5"/>
      <c r="AN34" s="51">
        <f t="shared" si="3"/>
        <v>0</v>
      </c>
      <c r="AO34" s="6"/>
      <c r="AP34" s="5"/>
      <c r="AR34" s="5"/>
      <c r="AT34" s="5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6"/>
      <c r="Z35" s="5"/>
      <c r="AB35" s="5"/>
      <c r="AD35" s="5"/>
      <c r="AF35" s="51">
        <f t="shared" si="2"/>
        <v>0</v>
      </c>
      <c r="AG35" s="6"/>
      <c r="AH35" s="5"/>
      <c r="AJ35" s="5"/>
      <c r="AL35" s="5"/>
      <c r="AN35" s="51">
        <f t="shared" si="3"/>
        <v>0</v>
      </c>
      <c r="AO35" s="6"/>
      <c r="AP35" s="5"/>
      <c r="AR35" s="5"/>
      <c r="AT35" s="5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6"/>
      <c r="Z36" s="5"/>
      <c r="AB36" s="5"/>
      <c r="AD36" s="5"/>
      <c r="AF36" s="51">
        <f t="shared" si="2"/>
        <v>0</v>
      </c>
      <c r="AG36" s="6"/>
      <c r="AH36" s="5"/>
      <c r="AJ36" s="5"/>
      <c r="AL36" s="5"/>
      <c r="AN36" s="51">
        <f t="shared" si="3"/>
        <v>0</v>
      </c>
      <c r="AO36" s="6"/>
      <c r="AP36" s="5"/>
      <c r="AR36" s="5"/>
      <c r="AT36" s="5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6"/>
      <c r="Z37" s="5"/>
      <c r="AB37" s="5"/>
      <c r="AD37" s="5"/>
      <c r="AF37" s="51">
        <f t="shared" si="2"/>
        <v>0</v>
      </c>
      <c r="AG37" s="6"/>
      <c r="AH37" s="5"/>
      <c r="AJ37" s="5"/>
      <c r="AL37" s="5"/>
      <c r="AN37" s="51">
        <f t="shared" si="3"/>
        <v>0</v>
      </c>
      <c r="AO37" s="6"/>
      <c r="AP37" s="5"/>
      <c r="AR37" s="5"/>
      <c r="AT37" s="5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6"/>
      <c r="Z38" s="5"/>
      <c r="AB38" s="5"/>
      <c r="AD38" s="5"/>
      <c r="AF38" s="51">
        <f t="shared" si="2"/>
        <v>0</v>
      </c>
      <c r="AG38" s="6"/>
      <c r="AH38" s="5"/>
      <c r="AJ38" s="5"/>
      <c r="AL38" s="5"/>
      <c r="AN38" s="51">
        <f t="shared" si="3"/>
        <v>0</v>
      </c>
      <c r="AO38" s="6"/>
      <c r="AP38" s="5"/>
      <c r="AR38" s="5"/>
      <c r="AT38" s="5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6"/>
      <c r="Z39" s="5"/>
      <c r="AB39" s="5"/>
      <c r="AD39" s="5"/>
      <c r="AF39" s="51">
        <f t="shared" si="2"/>
        <v>0</v>
      </c>
      <c r="AG39" s="6"/>
      <c r="AH39" s="5"/>
      <c r="AJ39" s="5"/>
      <c r="AL39" s="5"/>
      <c r="AN39" s="51">
        <f t="shared" si="3"/>
        <v>0</v>
      </c>
      <c r="AO39" s="6"/>
      <c r="AP39" s="5"/>
      <c r="AR39" s="5"/>
      <c r="AT39" s="5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6"/>
      <c r="Z40" s="5"/>
      <c r="AB40" s="5"/>
      <c r="AD40" s="5"/>
      <c r="AF40" s="51">
        <f t="shared" si="2"/>
        <v>0</v>
      </c>
      <c r="AG40" s="6"/>
      <c r="AH40" s="5"/>
      <c r="AJ40" s="5"/>
      <c r="AL40" s="5"/>
      <c r="AN40" s="51">
        <f t="shared" si="3"/>
        <v>0</v>
      </c>
      <c r="AO40" s="6"/>
      <c r="AP40" s="5"/>
      <c r="AR40" s="5"/>
      <c r="AT40" s="5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6"/>
      <c r="Z41" s="5"/>
      <c r="AB41" s="5"/>
      <c r="AD41" s="5"/>
      <c r="AF41" s="51">
        <f t="shared" si="2"/>
        <v>0</v>
      </c>
      <c r="AG41" s="6"/>
      <c r="AH41" s="5"/>
      <c r="AJ41" s="5"/>
      <c r="AL41" s="5"/>
      <c r="AN41" s="51">
        <f t="shared" si="3"/>
        <v>0</v>
      </c>
      <c r="AO41" s="6"/>
      <c r="AP41" s="5"/>
      <c r="AR41" s="5"/>
      <c r="AT41" s="5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1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1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1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1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1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1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1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1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1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1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1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1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1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1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1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1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4"/>
      <c r="AA50" s="5"/>
      <c r="AB50" s="5"/>
      <c r="AC50" s="5"/>
      <c r="AE50" s="5"/>
      <c r="AF50" s="51">
        <f t="shared" si="2"/>
        <v>0</v>
      </c>
      <c r="AG50" s="4"/>
      <c r="AI50" s="5"/>
      <c r="AJ50" s="5"/>
      <c r="AK50" s="5"/>
      <c r="AM50" s="5"/>
      <c r="AN50" s="51">
        <f t="shared" si="3"/>
        <v>0</v>
      </c>
      <c r="AO50" s="4"/>
      <c r="AQ50" s="5"/>
      <c r="AR50" s="5"/>
      <c r="AS50" s="5"/>
      <c r="AU50" s="5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4"/>
      <c r="AA51" s="5"/>
      <c r="AB51" s="5"/>
      <c r="AC51" s="5"/>
      <c r="AE51" s="5"/>
      <c r="AF51" s="51">
        <f t="shared" si="2"/>
        <v>0</v>
      </c>
      <c r="AG51" s="4"/>
      <c r="AI51" s="5"/>
      <c r="AJ51" s="5"/>
      <c r="AK51" s="5"/>
      <c r="AM51" s="5"/>
      <c r="AN51" s="51">
        <f t="shared" si="3"/>
        <v>0</v>
      </c>
      <c r="AO51" s="4"/>
      <c r="AQ51" s="5"/>
      <c r="AR51" s="5"/>
      <c r="AS51" s="5"/>
      <c r="AU51" s="5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4"/>
      <c r="AA52" s="5"/>
      <c r="AB52" s="5"/>
      <c r="AC52" s="5"/>
      <c r="AE52" s="5"/>
      <c r="AF52" s="51">
        <f t="shared" si="2"/>
        <v>0</v>
      </c>
      <c r="AG52" s="4"/>
      <c r="AI52" s="5"/>
      <c r="AJ52" s="5"/>
      <c r="AK52" s="5"/>
      <c r="AM52" s="5"/>
      <c r="AN52" s="51">
        <f t="shared" si="3"/>
        <v>0</v>
      </c>
      <c r="AO52" s="4"/>
      <c r="AQ52" s="5"/>
      <c r="AR52" s="5"/>
      <c r="AS52" s="5"/>
      <c r="AU52" s="5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4"/>
      <c r="AA53" s="5"/>
      <c r="AB53" s="5"/>
      <c r="AC53" s="5"/>
      <c r="AE53" s="5"/>
      <c r="AF53" s="51">
        <f t="shared" si="2"/>
        <v>0</v>
      </c>
      <c r="AG53" s="4"/>
      <c r="AI53" s="5"/>
      <c r="AJ53" s="5"/>
      <c r="AK53" s="5"/>
      <c r="AM53" s="5"/>
      <c r="AN53" s="51">
        <f t="shared" si="3"/>
        <v>0</v>
      </c>
      <c r="AO53" s="4"/>
      <c r="AQ53" s="5"/>
      <c r="AR53" s="5"/>
      <c r="AS53" s="5"/>
      <c r="AU53" s="5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1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1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4"/>
      <c r="AA55" s="5"/>
      <c r="AC55" s="5"/>
      <c r="AE55" s="5"/>
      <c r="AF55" s="51">
        <f t="shared" si="2"/>
        <v>0</v>
      </c>
      <c r="AG55" s="4"/>
      <c r="AI55" s="5"/>
      <c r="AK55" s="5"/>
      <c r="AM55" s="5"/>
      <c r="AN55" s="51">
        <f t="shared" si="3"/>
        <v>0</v>
      </c>
      <c r="AO55" s="4"/>
      <c r="AQ55" s="5"/>
      <c r="AS55" s="5"/>
      <c r="AU55" s="5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4"/>
      <c r="AA56" s="5"/>
      <c r="AC56" s="5"/>
      <c r="AE56" s="5"/>
      <c r="AF56" s="51">
        <f t="shared" si="2"/>
        <v>0</v>
      </c>
      <c r="AG56" s="4"/>
      <c r="AI56" s="5"/>
      <c r="AK56" s="5"/>
      <c r="AM56" s="5"/>
      <c r="AN56" s="51">
        <f t="shared" si="3"/>
        <v>0</v>
      </c>
      <c r="AO56" s="4"/>
      <c r="AQ56" s="5"/>
      <c r="AS56" s="5"/>
      <c r="AU56" s="5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4"/>
      <c r="AA57" s="5"/>
      <c r="AC57" s="5"/>
      <c r="AE57" s="5"/>
      <c r="AF57" s="51">
        <f t="shared" si="2"/>
        <v>0</v>
      </c>
      <c r="AG57" s="4"/>
      <c r="AI57" s="5"/>
      <c r="AK57" s="5"/>
      <c r="AM57" s="5"/>
      <c r="AN57" s="51">
        <f t="shared" si="3"/>
        <v>0</v>
      </c>
      <c r="AO57" s="4"/>
      <c r="AQ57" s="5"/>
      <c r="AS57" s="5"/>
      <c r="AU57" s="5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4"/>
      <c r="AA58" s="5"/>
      <c r="AC58" s="5"/>
      <c r="AE58" s="5"/>
      <c r="AF58" s="51">
        <f t="shared" si="2"/>
        <v>0</v>
      </c>
      <c r="AG58" s="4"/>
      <c r="AI58" s="5"/>
      <c r="AK58" s="5"/>
      <c r="AM58" s="5"/>
      <c r="AN58" s="51">
        <f t="shared" si="3"/>
        <v>0</v>
      </c>
      <c r="AO58" s="4"/>
      <c r="AQ58" s="5"/>
      <c r="AS58" s="5"/>
      <c r="AU58" s="5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4"/>
      <c r="AA59" s="5"/>
      <c r="AC59" s="5"/>
      <c r="AE59" s="5"/>
      <c r="AF59" s="51">
        <f t="shared" si="2"/>
        <v>0</v>
      </c>
      <c r="AG59" s="4"/>
      <c r="AI59" s="5"/>
      <c r="AK59" s="5"/>
      <c r="AM59" s="5"/>
      <c r="AN59" s="51">
        <f t="shared" si="3"/>
        <v>0</v>
      </c>
      <c r="AO59" s="4"/>
      <c r="AQ59" s="5"/>
      <c r="AS59" s="5"/>
      <c r="AU59" s="5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1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1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6"/>
      <c r="AA61" s="5"/>
      <c r="AC61" s="5"/>
      <c r="AE61" s="5"/>
      <c r="AF61" s="51">
        <f t="shared" si="2"/>
        <v>0</v>
      </c>
      <c r="AG61" s="6"/>
      <c r="AI61" s="5"/>
      <c r="AK61" s="5"/>
      <c r="AM61" s="5"/>
      <c r="AN61" s="51">
        <f t="shared" si="3"/>
        <v>0</v>
      </c>
      <c r="AO61" s="6"/>
      <c r="AQ61" s="5"/>
      <c r="AS61" s="5"/>
      <c r="AU61" s="5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6" t="s">
        <v>120</v>
      </c>
      <c r="AA62" s="5">
        <v>805610951.36000001</v>
      </c>
      <c r="AB62" s="53">
        <v>159434.85999999999</v>
      </c>
      <c r="AC62" s="5">
        <v>221443.91</v>
      </c>
      <c r="AE62" s="5">
        <v>805672960.40999997</v>
      </c>
      <c r="AF62" s="51">
        <f t="shared" si="2"/>
        <v>0</v>
      </c>
      <c r="AG62" s="4" t="s">
        <v>121</v>
      </c>
      <c r="AN62" s="51">
        <f t="shared" si="3"/>
        <v>0</v>
      </c>
      <c r="AO62" s="4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4" t="s">
        <v>122</v>
      </c>
      <c r="AB63" s="5">
        <v>494656.92</v>
      </c>
      <c r="AE63" s="5">
        <v>-494656.92</v>
      </c>
      <c r="AF63" s="51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1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1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1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1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1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1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1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1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1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1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1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1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1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1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1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4"/>
      <c r="AF72" s="51">
        <f t="shared" si="7"/>
        <v>0</v>
      </c>
      <c r="AG72" s="4"/>
      <c r="AN72" s="51">
        <f t="shared" si="8"/>
        <v>0</v>
      </c>
      <c r="AO72" s="4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1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1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1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1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1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1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1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1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6"/>
      <c r="AF77" s="51">
        <f t="shared" si="7"/>
        <v>0</v>
      </c>
      <c r="AG77" s="6"/>
      <c r="AN77" s="51">
        <f t="shared" si="8"/>
        <v>0</v>
      </c>
      <c r="AO77" s="6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1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1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1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1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1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1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6" t="s">
        <v>13</v>
      </c>
      <c r="AF81" s="51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1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6"/>
      <c r="AA82" s="5"/>
      <c r="AC82" s="5"/>
      <c r="AE82" s="5"/>
      <c r="AF82" s="51">
        <f t="shared" si="7"/>
        <v>0</v>
      </c>
      <c r="AG82" s="6"/>
      <c r="AN82" s="51">
        <f t="shared" si="8"/>
        <v>0</v>
      </c>
      <c r="AO82" s="6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6" t="s">
        <v>14</v>
      </c>
      <c r="Z83" s="53">
        <v>33461917.579999998</v>
      </c>
      <c r="AA83" s="5"/>
      <c r="AB83" s="53">
        <v>17344324.82</v>
      </c>
      <c r="AC83" s="5"/>
      <c r="AD83" s="53">
        <v>50806242.399999999</v>
      </c>
      <c r="AE83" s="5"/>
      <c r="AF83" s="51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1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6" t="s">
        <v>129</v>
      </c>
      <c r="Z84" s="53">
        <v>1588792.91</v>
      </c>
      <c r="AA84" s="5"/>
      <c r="AB84" s="53">
        <v>834568.18</v>
      </c>
      <c r="AC84" s="5"/>
      <c r="AD84" s="53">
        <v>2423361.09</v>
      </c>
      <c r="AE84" s="5"/>
      <c r="AF84" s="51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1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6" t="s">
        <v>131</v>
      </c>
      <c r="Z85" s="53">
        <v>9161809.5700000003</v>
      </c>
      <c r="AA85" s="5"/>
      <c r="AB85" s="53">
        <v>4373362.28</v>
      </c>
      <c r="AC85" s="5"/>
      <c r="AD85" s="53">
        <v>13535171.85</v>
      </c>
      <c r="AE85" s="5"/>
      <c r="AF85" s="51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1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6" t="s">
        <v>17</v>
      </c>
      <c r="Z86" s="53">
        <v>7566490.0099999998</v>
      </c>
      <c r="AA86" s="5"/>
      <c r="AB86" s="53">
        <v>2842713.36</v>
      </c>
      <c r="AC86" s="5"/>
      <c r="AD86" s="53">
        <v>10409203.369999999</v>
      </c>
      <c r="AE86" s="5"/>
      <c r="AF86" s="51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1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1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1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1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1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1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1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1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1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1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1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1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1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1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1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4"/>
      <c r="Z94" s="5"/>
      <c r="AB94" s="5"/>
      <c r="AD94" s="5"/>
      <c r="AF94" s="51">
        <f t="shared" si="13"/>
        <v>0</v>
      </c>
      <c r="AG94" s="4"/>
      <c r="AH94" s="5"/>
      <c r="AJ94" s="5"/>
      <c r="AL94" s="5"/>
      <c r="AN94" s="51">
        <f t="shared" si="14"/>
        <v>0</v>
      </c>
      <c r="AO94" s="4"/>
      <c r="AP94" s="5"/>
      <c r="AR94" s="5"/>
      <c r="AT94" s="5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4"/>
      <c r="Z95" s="5"/>
      <c r="AB95" s="5"/>
      <c r="AD95" s="5"/>
      <c r="AF95" s="51">
        <f t="shared" si="13"/>
        <v>0</v>
      </c>
      <c r="AG95" s="4"/>
      <c r="AH95" s="5"/>
      <c r="AJ95" s="5"/>
      <c r="AL95" s="5"/>
      <c r="AN95" s="51">
        <f t="shared" si="14"/>
        <v>0</v>
      </c>
      <c r="AO95" s="4"/>
      <c r="AP95" s="5"/>
      <c r="AR95" s="5"/>
      <c r="AT95" s="5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1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1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1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1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1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1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1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1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1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1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1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1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1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1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1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1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1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1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1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1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1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1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1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1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1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1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1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1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1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1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1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1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4"/>
      <c r="Z112" s="5"/>
      <c r="AB112" s="5"/>
      <c r="AD112" s="5"/>
      <c r="AF112" s="51">
        <f t="shared" si="13"/>
        <v>0</v>
      </c>
      <c r="AG112" s="4"/>
      <c r="AH112" s="5"/>
      <c r="AJ112" s="5"/>
      <c r="AL112" s="5"/>
      <c r="AN112" s="51">
        <f t="shared" si="14"/>
        <v>0</v>
      </c>
      <c r="AO112" s="4"/>
      <c r="AP112" s="5"/>
      <c r="AR112" s="5"/>
      <c r="AT112" s="5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1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1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1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1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6" t="s">
        <v>155</v>
      </c>
      <c r="Z115" s="5"/>
      <c r="AA115" s="53">
        <v>7553037.2199999997</v>
      </c>
      <c r="AB115" s="5"/>
      <c r="AC115" s="53">
        <v>0</v>
      </c>
      <c r="AD115" s="5"/>
      <c r="AE115" s="53">
        <v>7553037.2199999997</v>
      </c>
      <c r="AF115" s="51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1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1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1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6" t="s">
        <v>158</v>
      </c>
      <c r="Z117" s="5"/>
      <c r="AA117" s="53">
        <v>5732726.1600000001</v>
      </c>
      <c r="AB117" s="5"/>
      <c r="AC117" s="53">
        <v>0</v>
      </c>
      <c r="AD117" s="5"/>
      <c r="AE117" s="53">
        <v>5732726.1600000001</v>
      </c>
      <c r="AF117" s="51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1">
        <f t="shared" si="14"/>
        <v>0</v>
      </c>
      <c r="AO117" s="6" t="s">
        <v>158</v>
      </c>
      <c r="AP117" s="48"/>
      <c r="AQ117" s="5">
        <v>5732726.1600000001</v>
      </c>
      <c r="AS117" s="5">
        <v>0</v>
      </c>
      <c r="AU117" s="5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1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1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1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1">
        <f t="shared" si="14"/>
        <v>0</v>
      </c>
      <c r="AO119" s="6" t="s">
        <v>160</v>
      </c>
      <c r="AP119" s="48"/>
      <c r="AQ119" s="5">
        <v>619425</v>
      </c>
      <c r="AS119" s="5">
        <v>0</v>
      </c>
      <c r="AU119" s="5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1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1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1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1">
        <f t="shared" si="14"/>
        <v>0</v>
      </c>
      <c r="AO121" s="6" t="s">
        <v>162</v>
      </c>
      <c r="AP121" s="48"/>
      <c r="AQ121" s="5">
        <v>654524259.76999998</v>
      </c>
      <c r="AS121" s="5">
        <v>0</v>
      </c>
      <c r="AU121" s="5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1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1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1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1">
        <f t="shared" si="14"/>
        <v>0</v>
      </c>
      <c r="AO123" s="6" t="s">
        <v>164</v>
      </c>
      <c r="AP123" s="48"/>
      <c r="AQ123" s="5">
        <v>450000</v>
      </c>
      <c r="AS123" s="5">
        <v>0</v>
      </c>
      <c r="AU123" s="5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6" t="s">
        <v>165</v>
      </c>
      <c r="Z124" s="5">
        <v>15021592.220000001</v>
      </c>
      <c r="AB124" s="5">
        <v>694340</v>
      </c>
      <c r="AC124" s="53">
        <v>106250</v>
      </c>
      <c r="AD124" s="5">
        <v>15609682.220000001</v>
      </c>
      <c r="AF124" s="51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1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6" t="s">
        <v>166</v>
      </c>
      <c r="AA125" s="5">
        <v>15021592.220000001</v>
      </c>
      <c r="AB125" s="53">
        <v>106250</v>
      </c>
      <c r="AC125" s="5">
        <v>694340</v>
      </c>
      <c r="AE125" s="5">
        <v>15609682.220000001</v>
      </c>
      <c r="AF125" s="51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1">
        <f t="shared" si="14"/>
        <v>0</v>
      </c>
      <c r="AO125" s="6" t="s">
        <v>166</v>
      </c>
      <c r="AP125" s="48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6"/>
      <c r="AA126" s="5"/>
      <c r="AC126" s="5"/>
      <c r="AE126" s="5"/>
      <c r="AF126" s="51">
        <f t="shared" si="13"/>
        <v>0</v>
      </c>
      <c r="AG126" s="6"/>
      <c r="AI126" s="5"/>
      <c r="AJ126" s="5"/>
      <c r="AK126" s="5"/>
      <c r="AM126" s="5"/>
      <c r="AN126" s="51">
        <f t="shared" si="14"/>
        <v>0</v>
      </c>
      <c r="AO126" s="6"/>
      <c r="AP126" s="48"/>
      <c r="AQ126" s="5"/>
      <c r="AR126" s="5"/>
      <c r="AS126" s="5"/>
      <c r="AU126" s="5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6"/>
      <c r="AA127" s="5"/>
      <c r="AC127" s="5"/>
      <c r="AE127" s="5"/>
      <c r="AF127" s="51">
        <f t="shared" si="13"/>
        <v>0</v>
      </c>
      <c r="AG127" s="6"/>
      <c r="AI127" s="5"/>
      <c r="AJ127" s="5"/>
      <c r="AK127" s="5"/>
      <c r="AM127" s="5"/>
      <c r="AN127" s="51">
        <f t="shared" si="14"/>
        <v>0</v>
      </c>
      <c r="AO127" s="6"/>
      <c r="AP127" s="48"/>
      <c r="AQ127" s="5"/>
      <c r="AR127" s="5"/>
      <c r="AS127" s="5"/>
      <c r="AU127" s="5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6"/>
      <c r="AA128" s="5"/>
      <c r="AC128" s="5"/>
      <c r="AE128" s="5"/>
      <c r="AF128" s="51">
        <f t="shared" si="13"/>
        <v>0</v>
      </c>
      <c r="AG128" s="6"/>
      <c r="AI128" s="5"/>
      <c r="AJ128" s="5"/>
      <c r="AK128" s="5"/>
      <c r="AM128" s="5"/>
      <c r="AN128" s="51">
        <f t="shared" si="14"/>
        <v>0</v>
      </c>
      <c r="AO128" s="6"/>
      <c r="AP128" s="48"/>
      <c r="AQ128" s="5"/>
      <c r="AR128" s="5"/>
      <c r="AS128" s="5"/>
      <c r="AU128" s="5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1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1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6" t="s">
        <v>168</v>
      </c>
      <c r="AA130" s="5">
        <v>812051605.00999999</v>
      </c>
      <c r="AB130" s="53">
        <v>108901001.48</v>
      </c>
      <c r="AC130" s="5">
        <v>3640846.37</v>
      </c>
      <c r="AE130" s="5">
        <v>706791449.89999998</v>
      </c>
      <c r="AF130" s="51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1">
        <f t="shared" si="14"/>
        <v>0</v>
      </c>
      <c r="AO130" s="6" t="s">
        <v>168</v>
      </c>
      <c r="AP130" s="48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1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1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1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1">
        <f t="shared" si="14"/>
        <v>0</v>
      </c>
      <c r="AO132" s="6" t="s">
        <v>170</v>
      </c>
      <c r="AP132" s="48"/>
      <c r="AQ132" s="5">
        <v>0</v>
      </c>
      <c r="AR132" s="5">
        <v>85911865.049999997</v>
      </c>
      <c r="AS132" s="5">
        <v>85911865.049999997</v>
      </c>
      <c r="AU132" s="5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6" t="s">
        <v>171</v>
      </c>
      <c r="Z133" s="5"/>
      <c r="AA133" s="53">
        <v>254881256.69</v>
      </c>
      <c r="AB133" s="5"/>
      <c r="AC133" s="53">
        <v>108901001.48</v>
      </c>
      <c r="AD133" s="5"/>
      <c r="AE133" s="53">
        <v>363782258.17000002</v>
      </c>
      <c r="AF133" s="51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1">
        <f t="shared" si="14"/>
        <v>0</v>
      </c>
      <c r="AO133" s="6" t="s">
        <v>171</v>
      </c>
      <c r="AP133" s="48"/>
      <c r="AQ133" s="5">
        <v>478192990.00999999</v>
      </c>
      <c r="AS133" s="5">
        <v>85911865.049999997</v>
      </c>
      <c r="AU133" s="5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6"/>
      <c r="Z134" s="5"/>
      <c r="AB134" s="5"/>
      <c r="AD134" s="5"/>
      <c r="AF134" s="51">
        <f t="shared" si="13"/>
        <v>0</v>
      </c>
      <c r="AG134" s="6"/>
      <c r="AI134" s="5"/>
      <c r="AK134" s="5"/>
      <c r="AM134" s="5"/>
      <c r="AN134" s="51">
        <f t="shared" si="14"/>
        <v>0</v>
      </c>
      <c r="AO134" s="6"/>
      <c r="AP134" s="48"/>
      <c r="AQ134" s="5"/>
      <c r="AS134" s="5"/>
      <c r="AU134" s="5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6"/>
      <c r="Z135" s="5"/>
      <c r="AB135" s="5"/>
      <c r="AD135" s="5"/>
      <c r="AF135" s="51">
        <f t="shared" si="13"/>
        <v>0</v>
      </c>
      <c r="AG135" s="6"/>
      <c r="AI135" s="5"/>
      <c r="AK135" s="5"/>
      <c r="AM135" s="5"/>
      <c r="AN135" s="51">
        <f t="shared" si="14"/>
        <v>0</v>
      </c>
      <c r="AO135" s="6"/>
      <c r="AP135" s="48"/>
      <c r="AQ135" s="5"/>
      <c r="AS135" s="5"/>
      <c r="AU135" s="5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1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1">
        <f t="shared" si="14"/>
        <v>0</v>
      </c>
      <c r="AO136" s="6" t="s">
        <v>172</v>
      </c>
      <c r="AP136" s="48"/>
      <c r="AQ136" s="5">
        <v>1066932861.7</v>
      </c>
      <c r="AS136" s="5">
        <v>0</v>
      </c>
      <c r="AU136" s="5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4" t="s">
        <v>173</v>
      </c>
      <c r="Z137" s="5">
        <v>896051796.42999995</v>
      </c>
      <c r="AA137" s="53"/>
      <c r="AB137" s="5">
        <v>5780972.4100000001</v>
      </c>
      <c r="AC137" s="53">
        <v>116106126.04000001</v>
      </c>
      <c r="AD137" s="5">
        <v>785726642.79999995</v>
      </c>
      <c r="AE137" s="53"/>
      <c r="AF137" s="51">
        <f t="shared" si="13"/>
        <v>0</v>
      </c>
      <c r="AG137" s="6" t="s">
        <v>173</v>
      </c>
      <c r="AH137" s="5">
        <v>785726642.79999995</v>
      </c>
      <c r="AI137" s="53"/>
      <c r="AJ137" s="5">
        <v>46733571.549999997</v>
      </c>
      <c r="AK137" s="5">
        <v>120911947</v>
      </c>
      <c r="AL137" s="5">
        <v>711548267.35000002</v>
      </c>
      <c r="AM137" s="53"/>
      <c r="AN137" s="51">
        <f t="shared" si="14"/>
        <v>0</v>
      </c>
      <c r="AO137" s="6" t="s">
        <v>173</v>
      </c>
      <c r="AP137" s="4">
        <v>711548267.35000002</v>
      </c>
      <c r="AQ137" s="53"/>
      <c r="AR137" s="5">
        <v>10353004</v>
      </c>
      <c r="AS137" s="5">
        <v>120639777.87</v>
      </c>
      <c r="AT137" s="5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1">
        <f t="shared" si="14"/>
        <v>0</v>
      </c>
      <c r="AO138" s="4" t="s">
        <v>174</v>
      </c>
      <c r="AP138" s="48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1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1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6" t="s">
        <v>177</v>
      </c>
      <c r="AH141" s="7">
        <v>0</v>
      </c>
      <c r="AI141" s="78"/>
      <c r="AJ141" s="7">
        <v>92462974.290000007</v>
      </c>
      <c r="AK141" s="7">
        <v>92462974.290000007</v>
      </c>
      <c r="AL141" s="7">
        <v>0</v>
      </c>
      <c r="AM141" s="78"/>
      <c r="AN141" s="51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6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6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6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6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7"/>
      <c r="AA146" s="78"/>
      <c r="AB146" s="7"/>
      <c r="AC146" s="7"/>
      <c r="AD146" s="7"/>
      <c r="AE146" s="78"/>
      <c r="AF146" s="95"/>
      <c r="AG146" s="96"/>
    </row>
    <row r="147" spans="1:72" x14ac:dyDescent="0.2">
      <c r="W147" s="78"/>
      <c r="X147" s="95"/>
      <c r="Y147" s="12"/>
      <c r="Z147" s="7"/>
      <c r="AA147" s="78"/>
      <c r="AB147" s="7"/>
      <c r="AC147" s="78"/>
      <c r="AD147" s="7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9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25" customWidth="1"/>
    <col min="9" max="9" width="13.85546875" style="78" bestFit="1" customWidth="1"/>
    <col min="10" max="11" width="14.7109375" style="78" bestFit="1" customWidth="1"/>
    <col min="12" max="13" width="13.85546875" style="78" bestFit="1" customWidth="1"/>
    <col min="14" max="14" width="16.85546875" style="78" customWidth="1"/>
    <col min="15" max="16" width="11.42578125" style="31"/>
  </cols>
  <sheetData>
    <row r="2" spans="1:8" x14ac:dyDescent="0.25">
      <c r="A2" s="14" t="s">
        <v>0</v>
      </c>
      <c r="B2" s="14"/>
    </row>
    <row r="3" spans="1:8" x14ac:dyDescent="0.25">
      <c r="A3" s="14" t="s">
        <v>1</v>
      </c>
      <c r="B3" s="14" t="s">
        <v>244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231</v>
      </c>
      <c r="E6" s="30" t="s">
        <v>238</v>
      </c>
      <c r="F6" s="117" t="s">
        <v>239</v>
      </c>
      <c r="G6" s="117" t="s">
        <v>241</v>
      </c>
      <c r="H6" s="117" t="s">
        <v>243</v>
      </c>
    </row>
    <row r="7" spans="1:8" ht="15.75" thickBot="1" x14ac:dyDescent="0.3">
      <c r="A7" s="18"/>
      <c r="B7" s="18"/>
      <c r="C7" s="19"/>
      <c r="D7" s="19"/>
      <c r="E7" s="33"/>
      <c r="F7" s="118"/>
      <c r="G7" s="118"/>
      <c r="H7" s="118"/>
    </row>
    <row r="8" spans="1:8" x14ac:dyDescent="0.25">
      <c r="A8" s="23" t="s">
        <v>192</v>
      </c>
      <c r="B8" s="20"/>
      <c r="C8" s="20"/>
      <c r="D8" s="20"/>
      <c r="E8" s="31"/>
      <c r="F8" s="119"/>
      <c r="G8" s="119"/>
      <c r="H8" s="119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20">
        <v>254211.56</v>
      </c>
      <c r="G9" s="120">
        <v>252211.56</v>
      </c>
      <c r="H9" s="120">
        <v>270461.56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20">
        <v>188835665.41999999</v>
      </c>
      <c r="G10" s="120">
        <v>226467133.96000001</v>
      </c>
      <c r="H10" s="120">
        <v>210356510.90000001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21">
        <v>102592253.59999999</v>
      </c>
      <c r="G11" s="121">
        <v>128980858.23</v>
      </c>
      <c r="H11" s="121">
        <v>125222706.68000001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21">
        <v>172769.03</v>
      </c>
      <c r="G12" s="121">
        <v>172769.03</v>
      </c>
      <c r="H12" s="121">
        <v>172769.03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21">
        <v>32951229.670000002</v>
      </c>
      <c r="G13" s="121">
        <v>41365590.68</v>
      </c>
      <c r="H13" s="121">
        <v>50631667.520000003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21">
        <v>12066165.66</v>
      </c>
      <c r="G14" s="121">
        <v>4576351.83</v>
      </c>
      <c r="H14" s="121">
        <v>5348218.87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21">
        <v>2194751.39</v>
      </c>
      <c r="G15" s="121">
        <v>1664540</v>
      </c>
      <c r="H15" s="121">
        <v>1199219.47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21">
        <v>2114632.86</v>
      </c>
      <c r="G16" s="121">
        <v>2114632.86</v>
      </c>
      <c r="H16" s="121">
        <v>2114632.86</v>
      </c>
    </row>
    <row r="17" spans="1:8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21">
        <v>0</v>
      </c>
      <c r="G17" s="121">
        <v>10460773.75</v>
      </c>
      <c r="H17" s="121">
        <v>7627151.6299999999</v>
      </c>
    </row>
    <row r="18" spans="1:8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21">
        <v>2621156.96</v>
      </c>
      <c r="G18" s="121">
        <v>3084458.52</v>
      </c>
      <c r="H18" s="121">
        <v>3549479.87</v>
      </c>
    </row>
    <row r="19" spans="1:8" x14ac:dyDescent="0.25">
      <c r="A19" s="21"/>
      <c r="B19" s="22"/>
      <c r="C19" s="22"/>
      <c r="D19" s="22"/>
      <c r="E19" s="41"/>
      <c r="F19" s="121">
        <v>0</v>
      </c>
      <c r="G19" s="121"/>
      <c r="H19" s="121"/>
    </row>
    <row r="20" spans="1:8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22">
        <f>SUM(F9:F19)</f>
        <v>343802836.14999998</v>
      </c>
      <c r="G20" s="122">
        <f>SUM(G9:G19)</f>
        <v>419139320.41999996</v>
      </c>
      <c r="H20" s="122">
        <f>SUM(H9:H19)</f>
        <v>406492818.38999999</v>
      </c>
    </row>
    <row r="21" spans="1:8" x14ac:dyDescent="0.25">
      <c r="B21" s="22"/>
      <c r="C21" s="22"/>
      <c r="D21" s="22"/>
      <c r="E21" s="41"/>
      <c r="F21" s="121"/>
      <c r="G21" s="121"/>
      <c r="H21" s="121"/>
    </row>
    <row r="22" spans="1:8" x14ac:dyDescent="0.25">
      <c r="A22" s="37" t="s">
        <v>196</v>
      </c>
      <c r="B22" s="22"/>
      <c r="C22" s="22"/>
      <c r="D22" s="22"/>
      <c r="E22" s="41"/>
      <c r="F22" s="121"/>
      <c r="G22" s="121"/>
      <c r="H22" s="121"/>
    </row>
    <row r="23" spans="1:8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21">
        <v>709346695.07000005</v>
      </c>
      <c r="G23" s="121">
        <v>709346695.07000005</v>
      </c>
      <c r="H23" s="121">
        <v>960557427.46000004</v>
      </c>
    </row>
    <row r="24" spans="1:8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21">
        <v>263175497.80000001</v>
      </c>
      <c r="G24" s="121">
        <v>263175497.80000001</v>
      </c>
      <c r="H24" s="121">
        <v>263175497.80000001</v>
      </c>
    </row>
    <row r="25" spans="1:8" ht="26.25" x14ac:dyDescent="0.25">
      <c r="A25" s="21" t="s">
        <v>197</v>
      </c>
      <c r="B25" s="22"/>
      <c r="C25" s="22"/>
      <c r="D25" s="22">
        <v>0</v>
      </c>
      <c r="E25" s="41">
        <v>0</v>
      </c>
      <c r="F25" s="121">
        <v>20599075.550000001</v>
      </c>
      <c r="G25" s="121">
        <v>76854753.290000007</v>
      </c>
      <c r="H25" s="121">
        <v>182525178.19999999</v>
      </c>
    </row>
    <row r="26" spans="1:8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21">
        <v>30396628.899999999</v>
      </c>
      <c r="G26" s="121">
        <v>30503179.100000001</v>
      </c>
      <c r="H26" s="121">
        <v>31143782.09</v>
      </c>
    </row>
    <row r="27" spans="1:8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21">
        <v>2760961.38</v>
      </c>
      <c r="G27" s="121">
        <v>2879414.65</v>
      </c>
      <c r="H27" s="121">
        <v>2879414.65</v>
      </c>
    </row>
    <row r="28" spans="1:8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21">
        <v>1510664.34</v>
      </c>
      <c r="G28" s="121">
        <v>1510664.34</v>
      </c>
      <c r="H28" s="121">
        <v>1510664.34</v>
      </c>
    </row>
    <row r="29" spans="1:8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21">
        <v>82561959.969999999</v>
      </c>
      <c r="G29" s="121">
        <v>83210859.969999999</v>
      </c>
      <c r="H29" s="121">
        <v>83880661.239999995</v>
      </c>
    </row>
    <row r="30" spans="1:8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21">
        <v>35213067.219999999</v>
      </c>
      <c r="G30" s="121">
        <v>35213067.219999999</v>
      </c>
      <c r="H30" s="121">
        <v>35213067.219999999</v>
      </c>
    </row>
    <row r="31" spans="1:8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21">
        <v>68450621.709999993</v>
      </c>
      <c r="G31" s="121">
        <v>69340252.109999999</v>
      </c>
      <c r="H31" s="121">
        <v>69733821.849999994</v>
      </c>
    </row>
    <row r="32" spans="1:8" x14ac:dyDescent="0.25">
      <c r="A32" s="21" t="s">
        <v>240</v>
      </c>
      <c r="B32" s="22"/>
      <c r="C32" s="22"/>
      <c r="D32" s="22"/>
      <c r="E32" s="41"/>
      <c r="F32" s="121"/>
      <c r="G32" s="121"/>
      <c r="H32" s="121"/>
    </row>
    <row r="33" spans="1:9" x14ac:dyDescent="0.25">
      <c r="A33" s="21" t="s">
        <v>101</v>
      </c>
      <c r="B33" s="22">
        <v>9901163.7599999998</v>
      </c>
      <c r="C33" s="22">
        <v>10680443.619999999</v>
      </c>
      <c r="D33" s="22">
        <v>13568943.619999999</v>
      </c>
      <c r="E33" s="41">
        <v>15531254.74</v>
      </c>
      <c r="F33" s="121">
        <v>15531254.74</v>
      </c>
      <c r="G33" s="121">
        <v>16136973.859999999</v>
      </c>
      <c r="H33" s="121">
        <v>15941334.060000001</v>
      </c>
    </row>
    <row r="34" spans="1:9" x14ac:dyDescent="0.25">
      <c r="A34" s="21" t="s">
        <v>102</v>
      </c>
      <c r="B34" s="22">
        <v>2820986.32</v>
      </c>
      <c r="C34" s="22">
        <v>2820986.32</v>
      </c>
      <c r="D34" s="22">
        <v>2994986.32</v>
      </c>
      <c r="E34" s="41">
        <v>2994986.32</v>
      </c>
      <c r="F34" s="121">
        <v>2994986.32</v>
      </c>
      <c r="G34" s="121">
        <v>2994986.32</v>
      </c>
      <c r="H34" s="121">
        <v>3339119.64</v>
      </c>
    </row>
    <row r="35" spans="1:9" x14ac:dyDescent="0.25">
      <c r="A35" s="21"/>
      <c r="B35" s="22"/>
      <c r="C35" s="22"/>
      <c r="D35" s="22"/>
      <c r="F35" s="119"/>
      <c r="G35" s="119"/>
      <c r="H35" s="119"/>
    </row>
    <row r="36" spans="1:9" x14ac:dyDescent="0.25">
      <c r="A36" s="24" t="s">
        <v>198</v>
      </c>
      <c r="B36" s="24">
        <v>820948051.72000003</v>
      </c>
      <c r="C36" s="24">
        <v>839066893.26000023</v>
      </c>
      <c r="D36" s="24">
        <v>1116689919.2</v>
      </c>
      <c r="E36" s="42">
        <f>SUM(E23:E34)</f>
        <v>1211411561.8500001</v>
      </c>
      <c r="F36" s="122">
        <f>SUM(F23:F34)</f>
        <v>1232541413</v>
      </c>
      <c r="G36" s="122">
        <f>SUM(G23:G34)</f>
        <v>1291166343.7299998</v>
      </c>
      <c r="H36" s="122">
        <f>SUM(H23:H34)</f>
        <v>1649899968.55</v>
      </c>
    </row>
    <row r="37" spans="1:9" x14ac:dyDescent="0.25">
      <c r="A37" s="22"/>
      <c r="B37" s="22"/>
      <c r="C37" s="22"/>
      <c r="D37" s="22"/>
      <c r="E37" s="41"/>
      <c r="F37" s="121"/>
      <c r="G37" s="121"/>
      <c r="H37" s="121"/>
    </row>
    <row r="38" spans="1:9" ht="15.75" thickBot="1" x14ac:dyDescent="0.3">
      <c r="A38" s="26" t="s">
        <v>199</v>
      </c>
      <c r="B38" s="26">
        <v>907553421.10000002</v>
      </c>
      <c r="C38" s="26">
        <v>949643579.37000024</v>
      </c>
      <c r="D38" s="26">
        <v>1197642984.9300001</v>
      </c>
      <c r="E38" s="43">
        <f>+E36+E20</f>
        <v>1392709061.98</v>
      </c>
      <c r="F38" s="123">
        <f>+F36+F20</f>
        <v>1576344249.1500001</v>
      </c>
      <c r="G38" s="123">
        <f>+G36+G20</f>
        <v>1710305664.1499996</v>
      </c>
      <c r="H38" s="123">
        <f>+H36+H20</f>
        <v>2056392786.9400001</v>
      </c>
    </row>
    <row r="39" spans="1:9" ht="15.75" thickTop="1" x14ac:dyDescent="0.25">
      <c r="A39" s="21"/>
      <c r="B39" s="22"/>
      <c r="C39" s="22"/>
      <c r="D39" s="22"/>
      <c r="E39" s="41"/>
      <c r="F39" s="121"/>
      <c r="G39" s="121"/>
      <c r="H39" s="121"/>
    </row>
    <row r="40" spans="1:9" x14ac:dyDescent="0.25">
      <c r="B40" s="22"/>
      <c r="C40" s="22"/>
      <c r="D40" s="22"/>
      <c r="E40" s="41"/>
      <c r="F40" s="121"/>
      <c r="G40" s="121"/>
      <c r="H40" s="121"/>
    </row>
    <row r="41" spans="1:9" x14ac:dyDescent="0.25">
      <c r="A41" s="27" t="s">
        <v>200</v>
      </c>
      <c r="B41" s="22"/>
      <c r="C41" s="22"/>
      <c r="D41" s="22"/>
      <c r="E41" s="41"/>
      <c r="F41" s="121"/>
      <c r="G41" s="121"/>
      <c r="H41" s="121"/>
      <c r="I41" s="126"/>
    </row>
    <row r="42" spans="1:9" x14ac:dyDescent="0.25">
      <c r="A42" s="37" t="s">
        <v>201</v>
      </c>
      <c r="B42" s="22"/>
      <c r="C42" s="22"/>
      <c r="D42" s="22"/>
      <c r="E42" s="41"/>
      <c r="F42" s="121"/>
      <c r="G42" s="121"/>
      <c r="H42" s="121"/>
      <c r="I42" s="126"/>
    </row>
    <row r="43" spans="1:9" x14ac:dyDescent="0.25">
      <c r="A43" s="21" t="s">
        <v>103</v>
      </c>
      <c r="B43" s="22">
        <v>2153432.5</v>
      </c>
      <c r="C43" s="22">
        <v>7994104.9199999999</v>
      </c>
      <c r="D43" s="22">
        <v>8410770.1199999992</v>
      </c>
      <c r="E43" s="32">
        <v>8699579.9399999995</v>
      </c>
      <c r="F43" s="120">
        <v>18342394.379999999</v>
      </c>
      <c r="G43" s="120">
        <v>32866590.23</v>
      </c>
      <c r="H43" s="120">
        <v>41045514.259999998</v>
      </c>
      <c r="I43" s="126"/>
    </row>
    <row r="44" spans="1:9" x14ac:dyDescent="0.25">
      <c r="A44" s="21" t="s">
        <v>104</v>
      </c>
      <c r="B44" s="22">
        <v>10254794.300000001</v>
      </c>
      <c r="C44" s="22">
        <v>14125738.08</v>
      </c>
      <c r="D44" s="22">
        <v>12145584.26</v>
      </c>
      <c r="E44" s="32">
        <v>11009362.24</v>
      </c>
      <c r="F44" s="120">
        <v>12466278.91</v>
      </c>
      <c r="G44" s="120">
        <v>14422226.359999999</v>
      </c>
      <c r="H44" s="120">
        <v>18273021.18</v>
      </c>
      <c r="I44" s="126"/>
    </row>
    <row r="45" spans="1:9" ht="26.25" x14ac:dyDescent="0.25">
      <c r="A45" s="21" t="s">
        <v>202</v>
      </c>
      <c r="B45" s="22">
        <v>2758052.73</v>
      </c>
      <c r="C45" s="22">
        <v>191323.6</v>
      </c>
      <c r="D45" s="22">
        <v>0</v>
      </c>
      <c r="E45" s="32">
        <v>12531801.6</v>
      </c>
      <c r="F45" s="120">
        <v>15612746.91</v>
      </c>
      <c r="G45" s="120">
        <v>12860375.84</v>
      </c>
      <c r="H45" s="120">
        <v>13582738.52</v>
      </c>
      <c r="I45" s="126"/>
    </row>
    <row r="46" spans="1:9" ht="26.25" x14ac:dyDescent="0.25">
      <c r="A46" s="21" t="s">
        <v>108</v>
      </c>
      <c r="B46" s="22">
        <v>18538744.370000001</v>
      </c>
      <c r="C46" s="22">
        <v>12023595.390000001</v>
      </c>
      <c r="D46" s="22">
        <v>10010558.08</v>
      </c>
      <c r="E46" s="32">
        <v>9345385</v>
      </c>
      <c r="F46" s="120">
        <v>9386369.4199999999</v>
      </c>
      <c r="G46" s="120">
        <v>8450001.8499999996</v>
      </c>
      <c r="H46" s="120">
        <v>11105788.310000001</v>
      </c>
    </row>
    <row r="47" spans="1:9" ht="26.25" x14ac:dyDescent="0.25">
      <c r="A47" s="21" t="s">
        <v>109</v>
      </c>
      <c r="B47" s="22">
        <v>99938.66</v>
      </c>
      <c r="C47" s="22">
        <v>185670.37</v>
      </c>
      <c r="D47" s="22">
        <v>183772.6</v>
      </c>
      <c r="E47" s="32">
        <v>171304.37</v>
      </c>
      <c r="F47" s="120">
        <v>169308.97</v>
      </c>
      <c r="G47" s="120">
        <v>167015.74</v>
      </c>
      <c r="H47" s="120">
        <v>2896.2</v>
      </c>
    </row>
    <row r="48" spans="1:9" x14ac:dyDescent="0.25">
      <c r="A48" s="21" t="s">
        <v>110</v>
      </c>
      <c r="B48" s="22">
        <v>377856.72</v>
      </c>
      <c r="C48" s="22">
        <v>18332962.039999999</v>
      </c>
      <c r="D48" s="22">
        <v>30379612.02</v>
      </c>
      <c r="E48" s="32">
        <v>20346249.300000001</v>
      </c>
      <c r="F48" s="120">
        <v>11824189.699999999</v>
      </c>
      <c r="G48" s="120">
        <v>15941058.48</v>
      </c>
      <c r="H48" s="120">
        <v>9713428.3000000007</v>
      </c>
    </row>
    <row r="49" spans="1:8" x14ac:dyDescent="0.25">
      <c r="A49" s="21" t="s">
        <v>114</v>
      </c>
      <c r="B49" s="22">
        <v>10438777.23</v>
      </c>
      <c r="C49" s="22">
        <v>5890804.6200000001</v>
      </c>
      <c r="D49" s="22">
        <v>200887.49</v>
      </c>
      <c r="E49" s="32">
        <v>462386.99</v>
      </c>
      <c r="F49" s="120">
        <v>721579.71</v>
      </c>
      <c r="G49" s="120">
        <v>197781.36</v>
      </c>
      <c r="H49" s="120">
        <v>232215.56</v>
      </c>
    </row>
    <row r="50" spans="1:8" x14ac:dyDescent="0.25">
      <c r="A50" s="21" t="s">
        <v>115</v>
      </c>
      <c r="B50" s="22">
        <v>3079108.29</v>
      </c>
      <c r="C50" s="22">
        <v>3401451.42</v>
      </c>
      <c r="D50" s="22">
        <v>0</v>
      </c>
      <c r="E50" s="32">
        <v>0</v>
      </c>
      <c r="F50" s="120">
        <v>3141827.72</v>
      </c>
      <c r="G50" s="120">
        <v>2117316.5299999998</v>
      </c>
      <c r="H50" s="120">
        <v>1066847.27</v>
      </c>
    </row>
    <row r="51" spans="1:8" x14ac:dyDescent="0.25">
      <c r="A51" s="21"/>
      <c r="B51" s="22"/>
      <c r="C51" s="22"/>
      <c r="D51" s="22"/>
      <c r="E51" s="41"/>
      <c r="F51" s="121"/>
      <c r="G51" s="121"/>
      <c r="H51" s="121"/>
    </row>
    <row r="52" spans="1:8" x14ac:dyDescent="0.25">
      <c r="A52" s="24" t="s">
        <v>203</v>
      </c>
      <c r="B52" s="24">
        <v>47700704.800000004</v>
      </c>
      <c r="C52" s="24">
        <v>62145650.439999998</v>
      </c>
      <c r="D52" s="24">
        <f>SUM(D43:D50)</f>
        <v>61331184.57</v>
      </c>
      <c r="E52" s="42">
        <f>SUM(E43:E51)</f>
        <v>62566069.440000005</v>
      </c>
      <c r="F52" s="122">
        <f>SUM(F43:F51)</f>
        <v>71664695.719999999</v>
      </c>
      <c r="G52" s="122">
        <f>SUM(G43:G51)</f>
        <v>87022366.390000001</v>
      </c>
      <c r="H52" s="122">
        <f>SUM(H43:H51)</f>
        <v>95022449.599999994</v>
      </c>
    </row>
    <row r="53" spans="1:8" x14ac:dyDescent="0.25">
      <c r="A53" s="21"/>
      <c r="B53" s="22"/>
      <c r="C53" s="22"/>
      <c r="D53" s="22"/>
      <c r="E53" s="41"/>
      <c r="F53" s="121"/>
      <c r="G53" s="121"/>
      <c r="H53" s="121"/>
    </row>
    <row r="54" spans="1:8" x14ac:dyDescent="0.25">
      <c r="A54" s="37" t="s">
        <v>204</v>
      </c>
      <c r="B54" s="22"/>
      <c r="C54" s="22"/>
      <c r="D54" s="22"/>
      <c r="E54" s="41"/>
      <c r="F54" s="121"/>
      <c r="G54" s="121"/>
      <c r="H54" s="121"/>
    </row>
    <row r="55" spans="1:8" x14ac:dyDescent="0.25">
      <c r="A55" s="28" t="s">
        <v>117</v>
      </c>
      <c r="B55" s="22">
        <v>79364368.290000007</v>
      </c>
      <c r="C55" s="22">
        <v>75963606.629999995</v>
      </c>
      <c r="D55" s="22">
        <v>0</v>
      </c>
      <c r="E55" s="41">
        <v>0</v>
      </c>
      <c r="F55" s="121"/>
      <c r="G55" s="121"/>
      <c r="H55" s="121"/>
    </row>
    <row r="56" spans="1:8" x14ac:dyDescent="0.25">
      <c r="A56" s="17" t="s">
        <v>219</v>
      </c>
      <c r="B56" s="22"/>
      <c r="C56" s="22"/>
      <c r="D56" s="22">
        <v>75963606.629999995</v>
      </c>
      <c r="E56" s="41">
        <v>72205893.799999997</v>
      </c>
      <c r="F56" s="121">
        <v>68064713.370000005</v>
      </c>
      <c r="G56" s="121">
        <v>68064713.370000005</v>
      </c>
      <c r="H56" s="121">
        <v>68064713.370000005</v>
      </c>
    </row>
    <row r="57" spans="1:8" x14ac:dyDescent="0.25">
      <c r="B57" s="22"/>
      <c r="C57" s="22"/>
      <c r="D57" s="22"/>
      <c r="E57" s="41"/>
      <c r="F57" s="121"/>
      <c r="G57" s="121"/>
      <c r="H57" s="121"/>
    </row>
    <row r="58" spans="1:8" x14ac:dyDescent="0.25">
      <c r="A58" s="24" t="s">
        <v>205</v>
      </c>
      <c r="B58" s="24">
        <v>127065073.09</v>
      </c>
      <c r="C58" s="24">
        <v>138109257.06999999</v>
      </c>
      <c r="D58" s="24">
        <f>+D52+D56</f>
        <v>137294791.19999999</v>
      </c>
      <c r="E58" s="42">
        <f>+E52+E56</f>
        <v>134771963.24000001</v>
      </c>
      <c r="F58" s="122">
        <f>+F52+F56</f>
        <v>139729409.09</v>
      </c>
      <c r="G58" s="122">
        <f>+G52+G56</f>
        <v>155087079.75999999</v>
      </c>
      <c r="H58" s="122">
        <f>+H52+H56</f>
        <v>163087162.97</v>
      </c>
    </row>
    <row r="59" spans="1:8" x14ac:dyDescent="0.25">
      <c r="A59" s="21"/>
      <c r="B59" s="22"/>
      <c r="C59" s="22"/>
      <c r="D59" s="22"/>
      <c r="E59" s="41"/>
      <c r="F59" s="121"/>
      <c r="G59" s="121"/>
      <c r="H59" s="121"/>
    </row>
    <row r="60" spans="1:8" x14ac:dyDescent="0.25">
      <c r="A60" s="21"/>
      <c r="B60" s="22"/>
      <c r="C60" s="22"/>
      <c r="D60" s="22"/>
      <c r="E60" s="41"/>
      <c r="F60" s="121"/>
      <c r="G60" s="121"/>
      <c r="H60" s="121"/>
    </row>
    <row r="61" spans="1:8" x14ac:dyDescent="0.25">
      <c r="A61" s="38" t="s">
        <v>206</v>
      </c>
      <c r="B61" s="22"/>
      <c r="C61" s="22"/>
      <c r="D61" s="22"/>
      <c r="E61" s="41"/>
      <c r="F61" s="121"/>
      <c r="G61" s="121"/>
      <c r="H61" s="121"/>
    </row>
    <row r="62" spans="1:8" x14ac:dyDescent="0.25">
      <c r="A62" s="21" t="s">
        <v>118</v>
      </c>
      <c r="B62" s="22">
        <v>1213075.75</v>
      </c>
      <c r="C62" s="22">
        <v>5707851.71</v>
      </c>
      <c r="D62" s="22">
        <v>274669220.43000001</v>
      </c>
      <c r="E62" s="41">
        <v>350837364.01999998</v>
      </c>
      <c r="F62" s="121">
        <v>350837364.01999998</v>
      </c>
      <c r="G62" s="121">
        <v>350837364.01999998</v>
      </c>
      <c r="H62" s="121">
        <v>602048096.40999997</v>
      </c>
    </row>
    <row r="63" spans="1:8" x14ac:dyDescent="0.25">
      <c r="A63" s="21" t="s">
        <v>237</v>
      </c>
      <c r="B63" s="22"/>
      <c r="C63" s="22"/>
      <c r="D63" s="22"/>
      <c r="E63" s="41">
        <v>26896725.609999999</v>
      </c>
      <c r="F63" s="121">
        <v>26896725.609999999</v>
      </c>
      <c r="G63" s="121">
        <v>26896725.609999999</v>
      </c>
      <c r="H63" s="121">
        <v>26896725.609999999</v>
      </c>
    </row>
    <row r="64" spans="1:8" x14ac:dyDescent="0.25">
      <c r="A64" s="21" t="s">
        <v>120</v>
      </c>
      <c r="B64" s="22">
        <v>783269316.13999999</v>
      </c>
      <c r="C64" s="22">
        <v>751275589.61000001</v>
      </c>
      <c r="D64" s="22">
        <v>806377158.78999996</v>
      </c>
      <c r="E64" s="41">
        <v>789458608.97000003</v>
      </c>
      <c r="F64" s="121">
        <v>879286671.07000005</v>
      </c>
      <c r="G64" s="121">
        <v>878788821.38999999</v>
      </c>
      <c r="H64" s="121">
        <v>878898606.59000003</v>
      </c>
    </row>
    <row r="65" spans="1:16" x14ac:dyDescent="0.25">
      <c r="A65" s="21" t="s">
        <v>122</v>
      </c>
      <c r="B65" s="22">
        <v>-3994043.88</v>
      </c>
      <c r="C65" s="22">
        <v>-600517.12</v>
      </c>
      <c r="D65" s="22">
        <v>-494656.92</v>
      </c>
      <c r="E65" s="45">
        <v>-26235180.16</v>
      </c>
      <c r="F65" s="124">
        <v>0</v>
      </c>
      <c r="G65" s="124">
        <v>0</v>
      </c>
      <c r="H65" s="124"/>
    </row>
    <row r="66" spans="1:16" s="125" customFormat="1" x14ac:dyDescent="0.25">
      <c r="A66" s="21" t="s">
        <v>242</v>
      </c>
      <c r="B66" s="22"/>
      <c r="C66" s="22"/>
      <c r="D66" s="22"/>
      <c r="E66" s="45"/>
      <c r="F66" s="124"/>
      <c r="G66" s="124"/>
      <c r="H66" s="124"/>
      <c r="I66" s="78"/>
      <c r="J66" s="78"/>
      <c r="K66" s="78"/>
      <c r="L66" s="78"/>
      <c r="M66" s="78"/>
      <c r="N66" s="78"/>
      <c r="O66" s="31"/>
      <c r="P66" s="31"/>
    </row>
    <row r="67" spans="1:16" s="125" customFormat="1" x14ac:dyDescent="0.25">
      <c r="A67" s="108">
        <v>2014</v>
      </c>
      <c r="B67" s="22"/>
      <c r="C67" s="22">
        <v>55151398.100000001</v>
      </c>
      <c r="D67" s="22"/>
      <c r="E67" s="41"/>
      <c r="F67" s="121">
        <v>0</v>
      </c>
      <c r="G67" s="121"/>
      <c r="H67" s="121"/>
      <c r="I67" s="21"/>
      <c r="J67" s="78"/>
      <c r="K67" s="78"/>
      <c r="L67" s="78"/>
      <c r="M67" s="78"/>
      <c r="N67" s="78"/>
      <c r="O67" s="31"/>
      <c r="P67" s="31"/>
    </row>
    <row r="68" spans="1:16" x14ac:dyDescent="0.25">
      <c r="A68" s="108">
        <v>2015</v>
      </c>
      <c r="B68" s="22"/>
      <c r="C68" s="22">
        <v>0</v>
      </c>
      <c r="D68" s="22">
        <v>-20203528.570000172</v>
      </c>
      <c r="E68" s="41"/>
      <c r="F68" s="121"/>
      <c r="G68" s="121"/>
      <c r="H68" s="121"/>
      <c r="O68" s="8"/>
      <c r="P68" s="8"/>
    </row>
    <row r="69" spans="1:16" x14ac:dyDescent="0.25">
      <c r="A69" s="108">
        <v>2016</v>
      </c>
      <c r="B69" s="22"/>
      <c r="C69" s="22"/>
      <c r="D69" s="22"/>
      <c r="E69" s="41">
        <v>116979580.299999</v>
      </c>
      <c r="F69" s="121"/>
      <c r="G69" s="121"/>
      <c r="H69" s="121"/>
    </row>
    <row r="70" spans="1:16" s="125" customFormat="1" x14ac:dyDescent="0.25">
      <c r="A70" s="108">
        <v>2017</v>
      </c>
      <c r="B70" s="22"/>
      <c r="C70" s="22"/>
      <c r="D70" s="22"/>
      <c r="E70" s="41"/>
      <c r="F70" s="121">
        <v>179594079.36000001</v>
      </c>
      <c r="G70" s="121">
        <v>298695673.36999941</v>
      </c>
      <c r="H70" s="121">
        <v>385462195.36000007</v>
      </c>
      <c r="I70" s="78"/>
      <c r="J70" s="78"/>
      <c r="K70" s="78"/>
      <c r="L70" s="78"/>
      <c r="M70" s="78"/>
      <c r="N70" s="78"/>
      <c r="O70" s="31"/>
      <c r="P70" s="31"/>
    </row>
    <row r="71" spans="1:16" x14ac:dyDescent="0.25">
      <c r="A71" s="24" t="s">
        <v>207</v>
      </c>
      <c r="B71" s="24">
        <v>780488348.00999999</v>
      </c>
      <c r="C71" s="24">
        <v>811534322.30000007</v>
      </c>
      <c r="D71" s="24">
        <v>1060348193.7299998</v>
      </c>
      <c r="E71" s="42">
        <f>SUM(E62:E69)</f>
        <v>1257937098.7399988</v>
      </c>
      <c r="F71" s="122">
        <f>SUM(F62:F70)</f>
        <v>1436614840.0599999</v>
      </c>
      <c r="G71" s="122">
        <f>SUM(G62:G70)</f>
        <v>1555218584.3899994</v>
      </c>
      <c r="H71" s="122">
        <f>SUM(H62:H70)</f>
        <v>1893305623.9700003</v>
      </c>
    </row>
    <row r="72" spans="1:16" x14ac:dyDescent="0.25">
      <c r="B72" s="22"/>
      <c r="C72" s="22"/>
      <c r="D72" s="22"/>
      <c r="E72" s="41"/>
      <c r="F72" s="121"/>
      <c r="G72" s="121"/>
      <c r="H72" s="121"/>
    </row>
    <row r="73" spans="1:16" ht="15.75" thickBot="1" x14ac:dyDescent="0.3">
      <c r="A73" s="26" t="s">
        <v>208</v>
      </c>
      <c r="B73" s="26">
        <v>907553421.10000002</v>
      </c>
      <c r="C73" s="26">
        <v>949643579.37000012</v>
      </c>
      <c r="D73" s="26">
        <f>D58+D71</f>
        <v>1197642984.9299998</v>
      </c>
      <c r="E73" s="43">
        <f>+E58+E71</f>
        <v>1392709061.9799988</v>
      </c>
      <c r="F73" s="123">
        <f>+F58+F71</f>
        <v>1576344249.1499999</v>
      </c>
      <c r="G73" s="123">
        <f>+G58+G71</f>
        <v>1710305664.1499994</v>
      </c>
      <c r="H73" s="123">
        <f>+H58+H71</f>
        <v>2056392786.9400003</v>
      </c>
    </row>
    <row r="74" spans="1:16" ht="16.5" thickTop="1" thickBot="1" x14ac:dyDescent="0.3">
      <c r="B74" s="23">
        <f>+B73-B38</f>
        <v>0</v>
      </c>
      <c r="C74" s="23">
        <f>+C73-C38</f>
        <v>0</v>
      </c>
      <c r="D74" s="23">
        <f>+D73-D38</f>
        <v>0</v>
      </c>
      <c r="E74" s="46">
        <f>+E38-E73</f>
        <v>0</v>
      </c>
      <c r="F74" s="46">
        <f>+F38-F73</f>
        <v>0</v>
      </c>
      <c r="G74" s="46">
        <f>+G38-G73</f>
        <v>0</v>
      </c>
      <c r="H74" s="46">
        <f>+H38-H73</f>
        <v>0</v>
      </c>
    </row>
    <row r="75" spans="1:16" x14ac:dyDescent="0.25">
      <c r="A75" s="109"/>
      <c r="B75" s="100"/>
      <c r="C75" s="101"/>
      <c r="D75" s="101"/>
      <c r="E75" s="102"/>
      <c r="F75" s="102"/>
      <c r="G75" s="102"/>
      <c r="H75" s="102"/>
    </row>
    <row r="76" spans="1:16" x14ac:dyDescent="0.25">
      <c r="A76" s="105" t="s">
        <v>209</v>
      </c>
      <c r="B76" s="40"/>
      <c r="C76" s="32"/>
      <c r="D76" s="32"/>
      <c r="E76" s="104"/>
      <c r="F76" s="104"/>
      <c r="G76" s="104"/>
      <c r="H76" s="104"/>
    </row>
    <row r="77" spans="1:16" x14ac:dyDescent="0.25">
      <c r="A77" s="103"/>
      <c r="B77" s="40"/>
      <c r="C77" s="32"/>
      <c r="D77" s="32"/>
      <c r="E77" s="104"/>
      <c r="F77" s="104"/>
      <c r="G77" s="104"/>
      <c r="H77" s="104"/>
      <c r="I77" s="127"/>
    </row>
    <row r="78" spans="1:16" x14ac:dyDescent="0.25">
      <c r="A78" s="103" t="s">
        <v>154</v>
      </c>
      <c r="B78" s="40"/>
      <c r="C78" s="32"/>
      <c r="D78" s="32">
        <v>7553037.2199999997</v>
      </c>
      <c r="E78" s="104">
        <v>7553037.2199999997</v>
      </c>
      <c r="F78" s="104">
        <v>7553037.2199999997</v>
      </c>
      <c r="G78" s="104">
        <v>7553037.2199999997</v>
      </c>
      <c r="H78" s="104">
        <v>7553037.2199999997</v>
      </c>
      <c r="I78" s="96"/>
    </row>
    <row r="79" spans="1:16" x14ac:dyDescent="0.25">
      <c r="A79" s="103" t="s">
        <v>156</v>
      </c>
      <c r="B79" s="40"/>
      <c r="C79" s="32"/>
      <c r="D79" s="32">
        <v>5732726.1600000001</v>
      </c>
      <c r="E79" s="104">
        <v>5732726.1600000001</v>
      </c>
      <c r="F79" s="104">
        <v>5732726.1600000001</v>
      </c>
      <c r="G79" s="104">
        <v>5732726.1600000001</v>
      </c>
      <c r="H79" s="104">
        <v>5732726.1600000001</v>
      </c>
      <c r="I79" s="96"/>
    </row>
    <row r="80" spans="1:16" x14ac:dyDescent="0.25">
      <c r="A80" s="103" t="s">
        <v>159</v>
      </c>
      <c r="B80" s="40"/>
      <c r="C80" s="32"/>
      <c r="D80" s="32">
        <v>619425</v>
      </c>
      <c r="E80" s="104">
        <v>619425</v>
      </c>
      <c r="F80" s="104">
        <v>619425</v>
      </c>
      <c r="G80" s="104">
        <v>619425</v>
      </c>
      <c r="H80" s="104">
        <v>619425</v>
      </c>
      <c r="I80" s="96"/>
    </row>
    <row r="81" spans="1:9" x14ac:dyDescent="0.25">
      <c r="A81" s="103" t="s">
        <v>161</v>
      </c>
      <c r="B81" s="40"/>
      <c r="C81" s="32"/>
      <c r="D81" s="32">
        <v>654524259.76999998</v>
      </c>
      <c r="E81" s="104">
        <v>654524259.76999998</v>
      </c>
      <c r="F81" s="104">
        <v>654524259.76999998</v>
      </c>
      <c r="G81" s="104">
        <v>654524259.76999998</v>
      </c>
      <c r="H81" s="104">
        <v>654524259.76999998</v>
      </c>
      <c r="I81" s="96"/>
    </row>
    <row r="82" spans="1:9" x14ac:dyDescent="0.25">
      <c r="A82" s="103" t="s">
        <v>163</v>
      </c>
      <c r="B82" s="40"/>
      <c r="C82" s="32"/>
      <c r="D82" s="32">
        <v>450000</v>
      </c>
      <c r="E82" s="104">
        <v>450000</v>
      </c>
      <c r="F82" s="104">
        <v>450000</v>
      </c>
      <c r="G82" s="104">
        <v>450000</v>
      </c>
      <c r="H82" s="104">
        <v>450000</v>
      </c>
      <c r="I82" s="96"/>
    </row>
    <row r="83" spans="1:9" x14ac:dyDescent="0.25">
      <c r="A83" s="103" t="s">
        <v>165</v>
      </c>
      <c r="B83" s="40"/>
      <c r="C83" s="32"/>
      <c r="D83" s="32">
        <v>15675082.789999999</v>
      </c>
      <c r="E83" s="104">
        <v>15336422.789999999</v>
      </c>
      <c r="F83" s="104">
        <v>15371494.789999999</v>
      </c>
      <c r="G83" s="104">
        <v>15327268.789999999</v>
      </c>
      <c r="H83" s="104">
        <v>15289968.800000001</v>
      </c>
      <c r="I83" s="96"/>
    </row>
    <row r="84" spans="1:9" ht="15.75" thickBot="1" x14ac:dyDescent="0.3">
      <c r="A84" s="103"/>
      <c r="B84" s="40"/>
      <c r="C84" s="32"/>
      <c r="D84" s="32"/>
      <c r="E84" s="104"/>
      <c r="F84" s="104"/>
      <c r="G84" s="104"/>
      <c r="H84" s="104"/>
      <c r="I84" s="96"/>
    </row>
    <row r="85" spans="1:9" x14ac:dyDescent="0.25">
      <c r="A85" s="99" t="s">
        <v>236</v>
      </c>
      <c r="B85" s="100"/>
      <c r="C85" s="101"/>
      <c r="D85" s="101"/>
      <c r="E85" s="102"/>
      <c r="F85" s="102"/>
      <c r="G85" s="102"/>
      <c r="H85" s="102"/>
      <c r="I85" s="96"/>
    </row>
    <row r="86" spans="1:9" x14ac:dyDescent="0.25">
      <c r="A86" s="103"/>
      <c r="B86" s="40"/>
      <c r="C86" s="32"/>
      <c r="D86" s="32"/>
      <c r="E86" s="104"/>
      <c r="F86" s="104"/>
      <c r="G86" s="104"/>
      <c r="H86" s="104"/>
      <c r="I86" s="96"/>
    </row>
    <row r="87" spans="1:9" x14ac:dyDescent="0.25">
      <c r="A87" s="103" t="s">
        <v>232</v>
      </c>
      <c r="B87" s="32">
        <v>967723857</v>
      </c>
      <c r="C87" s="32">
        <v>1068570765</v>
      </c>
      <c r="D87" s="32">
        <v>1066932861.7</v>
      </c>
      <c r="E87" s="110">
        <v>1100540210.77</v>
      </c>
      <c r="F87" s="110">
        <v>1201246812.25</v>
      </c>
      <c r="G87" s="110">
        <v>1201246812.25</v>
      </c>
      <c r="H87" s="110">
        <v>1201246812.25</v>
      </c>
      <c r="I87" s="96"/>
    </row>
    <row r="88" spans="1:9" x14ac:dyDescent="0.25">
      <c r="A88" s="103" t="s">
        <v>169</v>
      </c>
      <c r="B88" s="32">
        <v>341874720.94</v>
      </c>
      <c r="C88" s="32">
        <v>172297313.28999999</v>
      </c>
      <c r="D88" s="32">
        <v>194919561.13</v>
      </c>
      <c r="E88" s="110">
        <v>453372052.52999997</v>
      </c>
      <c r="F88" s="110">
        <v>86869735.930000007</v>
      </c>
      <c r="G88" s="110">
        <v>173181491.62</v>
      </c>
      <c r="H88" s="110">
        <v>220543702.15000001</v>
      </c>
      <c r="I88" s="96"/>
    </row>
    <row r="89" spans="1:9" x14ac:dyDescent="0.25">
      <c r="A89" s="105" t="s">
        <v>235</v>
      </c>
      <c r="B89" s="25">
        <f t="shared" ref="B89:H89" si="0">SUM(B87:B88)</f>
        <v>1309598577.9400001</v>
      </c>
      <c r="C89" s="25">
        <f t="shared" si="0"/>
        <v>1240868078.29</v>
      </c>
      <c r="D89" s="25">
        <f t="shared" si="0"/>
        <v>1261852422.8299999</v>
      </c>
      <c r="E89" s="111">
        <f t="shared" si="0"/>
        <v>1553912263.3</v>
      </c>
      <c r="F89" s="111">
        <f t="shared" si="0"/>
        <v>1288116548.1800001</v>
      </c>
      <c r="G89" s="111">
        <f t="shared" si="0"/>
        <v>1374428303.8699999</v>
      </c>
      <c r="H89" s="111">
        <f t="shared" si="0"/>
        <v>1421790514.4000001</v>
      </c>
      <c r="I89" s="96"/>
    </row>
    <row r="90" spans="1:9" x14ac:dyDescent="0.25">
      <c r="A90" s="103" t="s">
        <v>168</v>
      </c>
      <c r="B90" s="32">
        <v>103514975.84999999</v>
      </c>
      <c r="C90" s="32">
        <v>62282804.07</v>
      </c>
      <c r="D90" s="32">
        <v>36420912.43</v>
      </c>
      <c r="E90" s="110">
        <v>20325373.920000002</v>
      </c>
      <c r="F90" s="110">
        <v>883960401.72000003</v>
      </c>
      <c r="G90" s="110">
        <v>578854341.74000001</v>
      </c>
      <c r="H90" s="110">
        <v>250843413.83000001</v>
      </c>
      <c r="I90" s="96"/>
    </row>
    <row r="91" spans="1:9" x14ac:dyDescent="0.25">
      <c r="A91" s="103" t="s">
        <v>170</v>
      </c>
      <c r="B91" s="32">
        <v>43739677.130000003</v>
      </c>
      <c r="C91" s="32"/>
      <c r="D91" s="32">
        <v>0</v>
      </c>
      <c r="E91" s="110">
        <v>68062111.879999995</v>
      </c>
      <c r="F91" s="110"/>
      <c r="G91" s="110"/>
      <c r="H91" s="110"/>
      <c r="I91" s="96"/>
    </row>
    <row r="92" spans="1:9" x14ac:dyDescent="0.25">
      <c r="A92" s="103" t="s">
        <v>171</v>
      </c>
      <c r="B92" s="32">
        <v>1162343924.96</v>
      </c>
      <c r="C92" s="32">
        <v>1178585274.22</v>
      </c>
      <c r="D92" s="32">
        <v>1225431510.4000001</v>
      </c>
      <c r="E92" s="110">
        <v>1465524777.5</v>
      </c>
      <c r="F92" s="110">
        <v>404156146.45999998</v>
      </c>
      <c r="G92" s="110">
        <v>795573962.13</v>
      </c>
      <c r="H92" s="110">
        <v>1170947100.5699999</v>
      </c>
      <c r="I92" s="96"/>
    </row>
    <row r="93" spans="1:9" x14ac:dyDescent="0.25">
      <c r="A93" s="103"/>
      <c r="B93" s="25">
        <f t="shared" ref="B93:C93" si="1">SUM(B90:B92)</f>
        <v>1309598577.9400001</v>
      </c>
      <c r="C93" s="25">
        <f t="shared" si="1"/>
        <v>1240868078.29</v>
      </c>
      <c r="D93" s="25">
        <f>SUM(D90:D92)</f>
        <v>1261852422.8300002</v>
      </c>
      <c r="E93" s="111">
        <f>SUM(E90:E92)</f>
        <v>1553912263.3</v>
      </c>
      <c r="F93" s="111">
        <f>SUM(F90:F92)</f>
        <v>1288116548.1800001</v>
      </c>
      <c r="G93" s="111">
        <f>SUM(G90:G92)</f>
        <v>1374428303.8699999</v>
      </c>
      <c r="H93" s="111">
        <f>SUM(H90:H92)</f>
        <v>1421790514.3999999</v>
      </c>
      <c r="I93" s="96"/>
    </row>
    <row r="94" spans="1:9" x14ac:dyDescent="0.25">
      <c r="A94" s="103"/>
      <c r="B94" s="32">
        <f>+B89-B93</f>
        <v>0</v>
      </c>
      <c r="C94" s="32"/>
      <c r="D94" s="32"/>
      <c r="E94" s="110">
        <f>+E89-E93</f>
        <v>0</v>
      </c>
      <c r="F94" s="110"/>
      <c r="G94" s="110"/>
      <c r="H94" s="110"/>
      <c r="I94" s="96"/>
    </row>
    <row r="95" spans="1:9" x14ac:dyDescent="0.25">
      <c r="A95" s="105" t="s">
        <v>233</v>
      </c>
      <c r="B95" s="32"/>
      <c r="C95" s="32"/>
      <c r="D95" s="32"/>
      <c r="E95" s="110"/>
      <c r="F95" s="110"/>
      <c r="G95" s="110"/>
      <c r="H95" s="110"/>
      <c r="I95" s="96"/>
    </row>
    <row r="96" spans="1:9" x14ac:dyDescent="0.25">
      <c r="A96" s="103" t="s">
        <v>181</v>
      </c>
      <c r="B96" s="40">
        <v>967723857</v>
      </c>
      <c r="C96" s="32">
        <v>1068570765</v>
      </c>
      <c r="D96" s="32">
        <v>1066932861.7</v>
      </c>
      <c r="E96" s="110">
        <v>1100540210.77</v>
      </c>
      <c r="F96" s="110">
        <v>1201246812.25</v>
      </c>
      <c r="G96" s="110">
        <v>1201246812.25</v>
      </c>
      <c r="H96" s="110">
        <v>1201246812.25</v>
      </c>
      <c r="I96" s="96"/>
    </row>
    <row r="97" spans="1:9" x14ac:dyDescent="0.25">
      <c r="A97" s="103" t="s">
        <v>183</v>
      </c>
      <c r="B97" s="32">
        <v>341874720.94</v>
      </c>
      <c r="C97" s="32">
        <v>172297313.28999999</v>
      </c>
      <c r="D97" s="32">
        <v>194919561.13</v>
      </c>
      <c r="E97" s="112">
        <v>453372052.52999997</v>
      </c>
      <c r="F97" s="112">
        <v>86869735.930000007</v>
      </c>
      <c r="G97" s="112">
        <v>173181491.62</v>
      </c>
      <c r="H97" s="112">
        <v>220543702.15000001</v>
      </c>
      <c r="I97" s="96"/>
    </row>
    <row r="98" spans="1:9" x14ac:dyDescent="0.25">
      <c r="A98" s="105" t="s">
        <v>234</v>
      </c>
      <c r="B98" s="25">
        <f t="shared" ref="B98:H98" si="2">SUM(B96:B97)</f>
        <v>1309598577.9400001</v>
      </c>
      <c r="C98" s="25">
        <f t="shared" si="2"/>
        <v>1240868078.29</v>
      </c>
      <c r="D98" s="25">
        <f t="shared" si="2"/>
        <v>1261852422.8299999</v>
      </c>
      <c r="E98" s="111">
        <f t="shared" si="2"/>
        <v>1553912263.3</v>
      </c>
      <c r="F98" s="111">
        <f t="shared" si="2"/>
        <v>1288116548.1800001</v>
      </c>
      <c r="G98" s="111">
        <f t="shared" si="2"/>
        <v>1374428303.8699999</v>
      </c>
      <c r="H98" s="111">
        <f t="shared" si="2"/>
        <v>1421790514.4000001</v>
      </c>
      <c r="I98" s="96"/>
    </row>
    <row r="99" spans="1:9" x14ac:dyDescent="0.25">
      <c r="A99" s="103" t="s">
        <v>187</v>
      </c>
      <c r="B99" s="32">
        <v>1213634523.4000001</v>
      </c>
      <c r="C99" s="32">
        <v>1122938219.8399999</v>
      </c>
      <c r="D99" s="32">
        <v>1238430551.6300001</v>
      </c>
      <c r="E99" s="110">
        <v>1407145633.3</v>
      </c>
      <c r="F99" s="110">
        <v>212473398.53</v>
      </c>
      <c r="G99" s="110">
        <v>532104380.10000002</v>
      </c>
      <c r="H99" s="110">
        <v>915035520.74000001</v>
      </c>
      <c r="I99" s="96"/>
    </row>
    <row r="100" spans="1:9" x14ac:dyDescent="0.25">
      <c r="A100" s="103" t="s">
        <v>185</v>
      </c>
      <c r="B100" s="32">
        <v>19186858.640000001</v>
      </c>
      <c r="C100" s="32">
        <v>21990679.219999999</v>
      </c>
      <c r="D100" s="32">
        <v>19812092.899999999</v>
      </c>
      <c r="E100" s="110">
        <v>31153442.219999999</v>
      </c>
      <c r="F100" s="110">
        <v>32556909.340000004</v>
      </c>
      <c r="G100" s="110">
        <v>46549243.329999998</v>
      </c>
      <c r="H100" s="110">
        <v>60795114.689999998</v>
      </c>
      <c r="I100" s="96"/>
    </row>
    <row r="101" spans="1:9" x14ac:dyDescent="0.25">
      <c r="A101" s="103" t="s">
        <v>184</v>
      </c>
      <c r="B101" s="32">
        <v>779282.73</v>
      </c>
      <c r="C101" s="32"/>
      <c r="D101" s="32">
        <v>678832.48</v>
      </c>
      <c r="E101" s="110">
        <v>89761.36</v>
      </c>
      <c r="F101" s="110">
        <v>113777482.90000001</v>
      </c>
      <c r="G101" s="110">
        <v>104368776.89</v>
      </c>
      <c r="H101" s="110">
        <v>140927651.78</v>
      </c>
      <c r="I101" s="96"/>
    </row>
    <row r="102" spans="1:9" x14ac:dyDescent="0.25">
      <c r="A102" s="105" t="s">
        <v>186</v>
      </c>
      <c r="B102" s="25">
        <f t="shared" ref="B102:G102" si="3">SUM(B99:B101)</f>
        <v>1233600664.7700002</v>
      </c>
      <c r="C102" s="25">
        <f t="shared" si="3"/>
        <v>1144928899.0599999</v>
      </c>
      <c r="D102" s="25">
        <f t="shared" si="3"/>
        <v>1258921477.0100002</v>
      </c>
      <c r="E102" s="113">
        <f t="shared" si="3"/>
        <v>1438388836.8799999</v>
      </c>
      <c r="F102" s="113">
        <f t="shared" si="3"/>
        <v>358807790.76999998</v>
      </c>
      <c r="G102" s="113">
        <f t="shared" si="3"/>
        <v>683022400.32000005</v>
      </c>
      <c r="H102" s="113">
        <f t="shared" ref="H102" si="4">SUM(H99:H101)</f>
        <v>1116758287.21</v>
      </c>
      <c r="I102" s="96"/>
    </row>
    <row r="103" spans="1:9" x14ac:dyDescent="0.25">
      <c r="A103" s="103" t="s">
        <v>182</v>
      </c>
      <c r="B103" s="25">
        <v>75997913.170000002</v>
      </c>
      <c r="C103" s="25">
        <v>95939179.230000004</v>
      </c>
      <c r="D103" s="25">
        <v>2930945.82</v>
      </c>
      <c r="E103" s="113">
        <v>115523426.42</v>
      </c>
      <c r="F103" s="113">
        <v>929250348.43000007</v>
      </c>
      <c r="G103" s="113">
        <f>+G98-G102</f>
        <v>691405903.54999983</v>
      </c>
      <c r="H103" s="113">
        <f>+H98-H102</f>
        <v>305032227.19000006</v>
      </c>
      <c r="I103" s="96"/>
    </row>
    <row r="104" spans="1:9" x14ac:dyDescent="0.25">
      <c r="A104" s="103"/>
      <c r="B104" s="40"/>
      <c r="C104" s="31"/>
      <c r="D104" s="31"/>
      <c r="E104" s="114"/>
      <c r="F104" s="114"/>
      <c r="G104" s="114"/>
      <c r="H104" s="114"/>
      <c r="I104" s="96"/>
    </row>
    <row r="105" spans="1:9" ht="15.75" thickBot="1" x14ac:dyDescent="0.3">
      <c r="A105" s="106"/>
      <c r="B105" s="107"/>
      <c r="C105" s="107"/>
      <c r="D105" s="107"/>
      <c r="E105" s="115"/>
      <c r="F105" s="115"/>
      <c r="G105" s="115"/>
      <c r="H105" s="115"/>
      <c r="I105" s="96"/>
    </row>
    <row r="106" spans="1:9" x14ac:dyDescent="0.25">
      <c r="C106" s="29"/>
      <c r="D106" s="29"/>
      <c r="E106" s="29"/>
      <c r="F106" s="29"/>
      <c r="G106" s="29"/>
      <c r="H106" s="29"/>
      <c r="I106" s="96"/>
    </row>
    <row r="107" spans="1:9" x14ac:dyDescent="0.25">
      <c r="D107" s="44"/>
      <c r="E107" s="32"/>
      <c r="F107" s="32"/>
      <c r="G107" s="32"/>
      <c r="H107" s="32"/>
      <c r="I107" s="96"/>
    </row>
    <row r="108" spans="1:9" x14ac:dyDescent="0.25">
      <c r="E108" s="116"/>
      <c r="F108" s="116"/>
      <c r="G108" s="116"/>
      <c r="H108" s="116"/>
      <c r="I108" s="96"/>
    </row>
    <row r="109" spans="1:9" x14ac:dyDescent="0.25">
      <c r="I109" s="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2017-11-09T00:47:13Z</dcterms:modified>
</cp:coreProperties>
</file>