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10" yWindow="195" windowWidth="13260" windowHeight="11760" firstSheet="1" activeTab="1"/>
  </bookViews>
  <sheets>
    <sheet name="Balanzas a Diciembre 2015" sheetId="2" state="hidden" r:id="rId1"/>
    <sheet name="Balance 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8" i="3" l="1"/>
  <c r="H56" i="3"/>
  <c r="H20" i="3"/>
  <c r="H39" i="3" l="1"/>
  <c r="H62" i="3"/>
  <c r="H70" i="3"/>
  <c r="H96" i="3"/>
  <c r="H100" i="3"/>
  <c r="H105" i="3"/>
  <c r="H110" i="3"/>
  <c r="H41" i="3" l="1"/>
  <c r="G20" i="3"/>
  <c r="F78" i="3" l="1"/>
  <c r="C70" i="3"/>
  <c r="C78" i="3" s="1"/>
  <c r="D70" i="3"/>
  <c r="D78" i="3" s="1"/>
  <c r="E70" i="3"/>
  <c r="E78" i="3" s="1"/>
  <c r="F70" i="3"/>
  <c r="G70" i="3"/>
  <c r="G78" i="3" s="1"/>
  <c r="B70" i="3"/>
  <c r="B78" i="3" s="1"/>
  <c r="F100" i="3" l="1"/>
  <c r="G39" i="3"/>
  <c r="G41" i="3" s="1"/>
  <c r="G110" i="3" l="1"/>
  <c r="G105" i="3"/>
  <c r="G100" i="3"/>
  <c r="G96" i="3"/>
  <c r="G56" i="3"/>
  <c r="G62" i="3" s="1"/>
  <c r="G111" i="3" l="1"/>
  <c r="G80" i="3"/>
  <c r="G81" i="3" l="1"/>
  <c r="E110" i="3" l="1"/>
  <c r="E105" i="3"/>
  <c r="E100" i="3"/>
  <c r="E96" i="3"/>
  <c r="E56" i="3"/>
  <c r="E62" i="3" s="1"/>
  <c r="E39" i="3"/>
  <c r="E20" i="3"/>
  <c r="E101" i="3" l="1"/>
  <c r="E41" i="3"/>
  <c r="E80" i="3"/>
  <c r="C81" i="3"/>
  <c r="B81" i="3"/>
  <c r="E81" i="3" l="1"/>
  <c r="B110" i="3" l="1"/>
  <c r="B105" i="3"/>
  <c r="B96" i="3"/>
  <c r="C96" i="3"/>
  <c r="C110" i="3"/>
  <c r="C105" i="3"/>
  <c r="C100" i="3"/>
  <c r="B100" i="3"/>
  <c r="D100" i="3"/>
  <c r="D96" i="3"/>
  <c r="D110" i="3"/>
  <c r="D105" i="3"/>
  <c r="D56" i="3"/>
  <c r="D62" i="3" s="1"/>
  <c r="D80" i="3" s="1"/>
  <c r="D81" i="3" s="1"/>
  <c r="B101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H78" i="3" l="1"/>
  <c r="H80" i="3" s="1"/>
  <c r="H81" i="3" s="1"/>
  <c r="I81" i="3"/>
</calcChain>
</file>

<file path=xl/sharedStrings.xml><?xml version="1.0" encoding="utf-8"?>
<sst xmlns="http://schemas.openxmlformats.org/spreadsheetml/2006/main" count="1000" uniqueCount="251">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</sst>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3" fontId="0" fillId="0" borderId="0" xfId="1" applyFont="1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17" fontId="2" fillId="0" borderId="15" xfId="0" applyNumberFormat="1" applyFont="1" applyBorder="1" applyAlignment="1">
      <alignment horizontal="center"/>
    </xf>
    <xf numFmtId="43" fontId="8" fillId="2" borderId="1" xfId="1" applyFont="1" applyFill="1" applyBorder="1" applyAlignment="1">
      <alignment wrapText="1"/>
    </xf>
    <xf numFmtId="17" fontId="2" fillId="0" borderId="2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43" fontId="16" fillId="2" borderId="22" xfId="1" applyNumberFormat="1" applyFont="1" applyFill="1" applyBorder="1"/>
    <xf numFmtId="43" fontId="16" fillId="2" borderId="9" xfId="1" applyFont="1" applyFill="1" applyBorder="1"/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2" t="s">
        <v>1</v>
      </c>
      <c r="AG2" s="2" t="s">
        <v>1</v>
      </c>
      <c r="AO2" s="2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2" t="s">
        <v>51</v>
      </c>
      <c r="AG3" s="2" t="s">
        <v>51</v>
      </c>
      <c r="AO3" s="2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2" t="s">
        <v>55</v>
      </c>
      <c r="AG4" s="2" t="s">
        <v>56</v>
      </c>
      <c r="AO4" s="2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32" t="s">
        <v>60</v>
      </c>
      <c r="K6" s="132"/>
      <c r="L6" s="132" t="s">
        <v>61</v>
      </c>
      <c r="M6" s="132"/>
      <c r="N6" s="132" t="s">
        <v>62</v>
      </c>
      <c r="O6" s="132"/>
      <c r="Q6" s="57" t="s">
        <v>59</v>
      </c>
      <c r="R6" s="132" t="s">
        <v>60</v>
      </c>
      <c r="S6" s="132"/>
      <c r="T6" s="132" t="s">
        <v>61</v>
      </c>
      <c r="U6" s="132"/>
      <c r="V6" s="132" t="s">
        <v>62</v>
      </c>
      <c r="W6" s="132"/>
      <c r="Y6" s="58"/>
      <c r="Z6" s="132" t="s">
        <v>60</v>
      </c>
      <c r="AA6" s="132"/>
      <c r="AB6" s="132" t="s">
        <v>61</v>
      </c>
      <c r="AC6" s="132"/>
      <c r="AD6" s="132" t="s">
        <v>62</v>
      </c>
      <c r="AE6" s="132"/>
      <c r="AG6" s="58"/>
      <c r="AH6" s="132" t="s">
        <v>60</v>
      </c>
      <c r="AI6" s="132"/>
      <c r="AJ6" s="132" t="s">
        <v>61</v>
      </c>
      <c r="AK6" s="132"/>
      <c r="AL6" s="132" t="s">
        <v>62</v>
      </c>
      <c r="AM6" s="132"/>
      <c r="AO6" s="59"/>
      <c r="AP6" s="132" t="s">
        <v>60</v>
      </c>
      <c r="AQ6" s="132"/>
      <c r="AR6" s="132" t="s">
        <v>61</v>
      </c>
      <c r="AS6" s="132"/>
      <c r="AT6" s="132" t="s">
        <v>62</v>
      </c>
      <c r="AU6" s="132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3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3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4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3"/>
      <c r="Z8" s="47"/>
      <c r="AA8" s="47"/>
      <c r="AB8" s="47"/>
      <c r="AC8" s="47"/>
      <c r="AD8" s="47"/>
      <c r="AE8" s="47"/>
      <c r="AG8" s="3"/>
      <c r="AH8" s="47"/>
      <c r="AI8" s="47"/>
      <c r="AJ8" s="47"/>
      <c r="AK8" s="47"/>
      <c r="AL8" s="47"/>
      <c r="AM8" s="47"/>
      <c r="AO8" s="4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5" t="s">
        <v>66</v>
      </c>
      <c r="Z9" s="6">
        <v>237100</v>
      </c>
      <c r="AB9" s="6">
        <v>376432.95</v>
      </c>
      <c r="AC9" s="6">
        <v>376432.95</v>
      </c>
      <c r="AD9" s="6">
        <v>237100</v>
      </c>
      <c r="AF9" s="51">
        <f>+Z9-V9</f>
        <v>0</v>
      </c>
      <c r="AG9" s="5" t="s">
        <v>66</v>
      </c>
      <c r="AH9" s="6">
        <v>237100</v>
      </c>
      <c r="AJ9" s="6">
        <v>465619.89</v>
      </c>
      <c r="AK9" s="6">
        <v>465619.89</v>
      </c>
      <c r="AL9" s="6">
        <v>237100</v>
      </c>
      <c r="AN9" s="51">
        <f>+AH9-AD9</f>
        <v>0</v>
      </c>
      <c r="AO9" s="5" t="s">
        <v>66</v>
      </c>
      <c r="AP9" s="6">
        <v>237100</v>
      </c>
      <c r="AR9" s="6">
        <v>269097.44</v>
      </c>
      <c r="AS9" s="6">
        <v>269097.44</v>
      </c>
      <c r="AT9" s="6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1">
        <f t="shared" ref="AF10:AF64" si="2">+Z10-V10</f>
        <v>0</v>
      </c>
      <c r="AG10" s="48" t="s">
        <v>67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1">
        <f t="shared" ref="AN10:AN64" si="3">+AH10-AD10</f>
        <v>0</v>
      </c>
      <c r="AO10" s="5" t="s">
        <v>67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5" t="s">
        <v>68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1">
        <f t="shared" si="2"/>
        <v>0</v>
      </c>
      <c r="AG11" s="5" t="s">
        <v>68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1">
        <f t="shared" si="3"/>
        <v>0</v>
      </c>
      <c r="AO11" s="5" t="s">
        <v>69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5" t="s">
        <v>71</v>
      </c>
      <c r="Z12" s="6">
        <v>545755</v>
      </c>
      <c r="AB12" s="6">
        <v>0</v>
      </c>
      <c r="AD12" s="6">
        <v>545755</v>
      </c>
      <c r="AF12" s="51">
        <f t="shared" si="2"/>
        <v>0</v>
      </c>
      <c r="AG12" s="5" t="s">
        <v>70</v>
      </c>
      <c r="AH12" s="6">
        <v>545755</v>
      </c>
      <c r="AJ12" s="6">
        <v>0</v>
      </c>
      <c r="AL12" s="6">
        <v>545755</v>
      </c>
      <c r="AN12" s="51">
        <f t="shared" si="3"/>
        <v>0</v>
      </c>
      <c r="AO12" s="5" t="s">
        <v>71</v>
      </c>
      <c r="AP12" s="6">
        <v>545755</v>
      </c>
      <c r="AR12" s="6">
        <v>0</v>
      </c>
      <c r="AT12" s="6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5" t="s">
        <v>72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1">
        <f t="shared" si="2"/>
        <v>0</v>
      </c>
      <c r="AG13" s="5" t="s">
        <v>72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1">
        <f t="shared" si="3"/>
        <v>0</v>
      </c>
      <c r="AO13" s="5" t="s">
        <v>72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5" t="s">
        <v>73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1">
        <f t="shared" si="2"/>
        <v>0</v>
      </c>
      <c r="AG14" s="5" t="s">
        <v>73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1">
        <f t="shared" si="3"/>
        <v>0</v>
      </c>
      <c r="AO14" s="5" t="s">
        <v>73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5" t="s">
        <v>74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1">
        <f t="shared" si="2"/>
        <v>0</v>
      </c>
      <c r="AG15" s="5" t="s">
        <v>76</v>
      </c>
      <c r="AH15" s="6">
        <v>2249499.21</v>
      </c>
      <c r="AJ15" s="6">
        <v>0</v>
      </c>
      <c r="AK15" s="6">
        <v>286388.12</v>
      </c>
      <c r="AL15" s="6">
        <v>1963111.09</v>
      </c>
      <c r="AN15" s="51">
        <f t="shared" si="3"/>
        <v>0</v>
      </c>
      <c r="AO15" s="5" t="s">
        <v>77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5" t="s">
        <v>80</v>
      </c>
      <c r="Z16" s="6">
        <v>2114632.86</v>
      </c>
      <c r="AB16" s="6">
        <v>0</v>
      </c>
      <c r="AD16" s="6">
        <v>2114632.86</v>
      </c>
      <c r="AF16" s="51">
        <f t="shared" si="2"/>
        <v>0</v>
      </c>
      <c r="AG16" s="5" t="s">
        <v>81</v>
      </c>
      <c r="AH16" s="6">
        <v>2114632.86</v>
      </c>
      <c r="AJ16" s="6">
        <v>0</v>
      </c>
      <c r="AL16" s="6">
        <v>2114632.86</v>
      </c>
      <c r="AN16" s="51">
        <f t="shared" si="3"/>
        <v>0</v>
      </c>
      <c r="AO16" s="5" t="s">
        <v>79</v>
      </c>
      <c r="AP16" s="6">
        <v>2114632.86</v>
      </c>
      <c r="AR16" s="6">
        <v>0</v>
      </c>
      <c r="AT16" s="6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5" t="s">
        <v>83</v>
      </c>
      <c r="Z17" s="6">
        <v>128951.69</v>
      </c>
      <c r="AB17" s="6">
        <v>53690</v>
      </c>
      <c r="AC17" s="6">
        <v>76925.69</v>
      </c>
      <c r="AD17" s="6">
        <v>105716</v>
      </c>
      <c r="AF17" s="51">
        <f t="shared" si="2"/>
        <v>0</v>
      </c>
      <c r="AG17" s="5" t="s">
        <v>84</v>
      </c>
      <c r="AH17" s="6">
        <v>105716</v>
      </c>
      <c r="AJ17" s="6">
        <v>106200</v>
      </c>
      <c r="AK17" s="6">
        <v>53690</v>
      </c>
      <c r="AL17" s="6">
        <v>158226</v>
      </c>
      <c r="AN17" s="51">
        <f t="shared" si="3"/>
        <v>0</v>
      </c>
      <c r="AO17" s="5" t="s">
        <v>82</v>
      </c>
      <c r="AP17" s="6">
        <v>158226</v>
      </c>
      <c r="AR17" s="6">
        <v>0</v>
      </c>
      <c r="AS17" s="6">
        <v>158226</v>
      </c>
      <c r="AT17" s="6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5" t="s">
        <v>85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1">
        <f t="shared" si="2"/>
        <v>0</v>
      </c>
      <c r="AG18" s="5" t="s">
        <v>85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1">
        <f t="shared" si="3"/>
        <v>0</v>
      </c>
      <c r="AO18" s="5" t="s">
        <v>85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5"/>
      <c r="Z19" s="6"/>
      <c r="AB19" s="6"/>
      <c r="AC19" s="6"/>
      <c r="AD19" s="6"/>
      <c r="AF19" s="51">
        <f t="shared" si="2"/>
        <v>0</v>
      </c>
      <c r="AG19" s="5"/>
      <c r="AH19" s="6"/>
      <c r="AJ19" s="6"/>
      <c r="AK19" s="6"/>
      <c r="AL19" s="6"/>
      <c r="AN19" s="51">
        <f t="shared" si="3"/>
        <v>0</v>
      </c>
      <c r="AO19" s="5"/>
      <c r="AP19" s="6"/>
      <c r="AR19" s="6"/>
      <c r="AS19" s="6"/>
      <c r="AT19" s="6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5"/>
      <c r="Z20" s="6"/>
      <c r="AB20" s="6"/>
      <c r="AC20" s="6"/>
      <c r="AD20" s="6"/>
      <c r="AF20" s="51">
        <f t="shared" si="2"/>
        <v>0</v>
      </c>
      <c r="AG20" s="5"/>
      <c r="AH20" s="6"/>
      <c r="AJ20" s="6"/>
      <c r="AK20" s="6"/>
      <c r="AL20" s="6"/>
      <c r="AN20" s="51">
        <f t="shared" si="3"/>
        <v>0</v>
      </c>
      <c r="AO20" s="5"/>
      <c r="AP20" s="6"/>
      <c r="AR20" s="6"/>
      <c r="AS20" s="6"/>
      <c r="AT20" s="6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5"/>
      <c r="Z21" s="6"/>
      <c r="AB21" s="6"/>
      <c r="AC21" s="6"/>
      <c r="AD21" s="6"/>
      <c r="AF21" s="51">
        <f t="shared" si="2"/>
        <v>0</v>
      </c>
      <c r="AG21" s="5"/>
      <c r="AH21" s="6"/>
      <c r="AJ21" s="6"/>
      <c r="AK21" s="6"/>
      <c r="AL21" s="6"/>
      <c r="AN21" s="51">
        <f t="shared" si="3"/>
        <v>0</v>
      </c>
      <c r="AO21" s="5"/>
      <c r="AP21" s="6"/>
      <c r="AR21" s="6"/>
      <c r="AS21" s="6"/>
      <c r="AT21" s="6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5"/>
      <c r="Z22" s="6"/>
      <c r="AB22" s="6"/>
      <c r="AC22" s="6"/>
      <c r="AD22" s="6"/>
      <c r="AF22" s="51">
        <f t="shared" si="2"/>
        <v>0</v>
      </c>
      <c r="AG22" s="5"/>
      <c r="AH22" s="6"/>
      <c r="AJ22" s="6"/>
      <c r="AK22" s="6"/>
      <c r="AL22" s="6"/>
      <c r="AN22" s="51">
        <f t="shared" si="3"/>
        <v>0</v>
      </c>
      <c r="AO22" s="5"/>
      <c r="AP22" s="6"/>
      <c r="AR22" s="6"/>
      <c r="AS22" s="6"/>
      <c r="AT22" s="6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7" t="s">
        <v>86</v>
      </c>
      <c r="Z23" s="6">
        <v>337320457.14999998</v>
      </c>
      <c r="AB23" s="6">
        <v>0</v>
      </c>
      <c r="AD23" s="6">
        <v>337320457.14999998</v>
      </c>
      <c r="AF23" s="51">
        <f t="shared" si="2"/>
        <v>0</v>
      </c>
      <c r="AG23" s="7" t="s">
        <v>86</v>
      </c>
      <c r="AH23" s="6">
        <v>337320457.14999998</v>
      </c>
      <c r="AJ23" s="6">
        <v>0</v>
      </c>
      <c r="AL23" s="6">
        <v>337320457.14999998</v>
      </c>
      <c r="AN23" s="51">
        <f t="shared" si="3"/>
        <v>0</v>
      </c>
      <c r="AO23" s="7" t="s">
        <v>86</v>
      </c>
      <c r="AP23" s="6">
        <v>337320457.14999998</v>
      </c>
      <c r="AR23" s="6">
        <v>0</v>
      </c>
      <c r="AT23" s="6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5" t="s">
        <v>87</v>
      </c>
      <c r="Z24" s="6">
        <v>262367497.80000001</v>
      </c>
      <c r="AB24" s="6">
        <v>0</v>
      </c>
      <c r="AD24" s="6">
        <v>262367497.80000001</v>
      </c>
      <c r="AF24" s="51">
        <f t="shared" si="2"/>
        <v>0</v>
      </c>
      <c r="AG24" s="5" t="s">
        <v>87</v>
      </c>
      <c r="AH24" s="6">
        <v>262367497.80000001</v>
      </c>
      <c r="AJ24" s="6">
        <v>0</v>
      </c>
      <c r="AL24" s="6">
        <v>262367497.80000001</v>
      </c>
      <c r="AN24" s="51">
        <f t="shared" si="3"/>
        <v>0</v>
      </c>
      <c r="AO24" s="7" t="s">
        <v>87</v>
      </c>
      <c r="AP24" s="6">
        <v>262367497.80000001</v>
      </c>
      <c r="AR24" s="6">
        <v>0</v>
      </c>
      <c r="AT24" s="6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5" t="s">
        <v>89</v>
      </c>
      <c r="Z25" s="6">
        <v>21884691.199999999</v>
      </c>
      <c r="AB25" s="6">
        <v>14419727.9</v>
      </c>
      <c r="AC25" s="6"/>
      <c r="AD25" s="6">
        <v>36304419.100000001</v>
      </c>
      <c r="AF25" s="51">
        <f t="shared" si="2"/>
        <v>0</v>
      </c>
      <c r="AG25" s="5" t="s">
        <v>88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1">
        <f t="shared" si="3"/>
        <v>0</v>
      </c>
      <c r="AO25" s="5" t="s">
        <v>88</v>
      </c>
      <c r="AP25" s="6">
        <v>55309786.68</v>
      </c>
      <c r="AR25" s="6">
        <v>20894771.280000001</v>
      </c>
      <c r="AT25" s="6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5" t="s">
        <v>91</v>
      </c>
      <c r="Z26" s="6">
        <v>24082822.789999999</v>
      </c>
      <c r="AB26" s="6">
        <v>193814.67</v>
      </c>
      <c r="AC26" s="53">
        <v>421300.79</v>
      </c>
      <c r="AD26" s="6">
        <v>23855336.670000002</v>
      </c>
      <c r="AF26" s="51">
        <f t="shared" si="2"/>
        <v>0</v>
      </c>
      <c r="AG26" s="5" t="s">
        <v>90</v>
      </c>
      <c r="AH26" s="6">
        <v>23855336.670000002</v>
      </c>
      <c r="AJ26" s="6">
        <v>91078.65</v>
      </c>
      <c r="AL26" s="6">
        <v>23946415.32</v>
      </c>
      <c r="AN26" s="51">
        <f t="shared" si="3"/>
        <v>0</v>
      </c>
      <c r="AO26" s="5" t="s">
        <v>90</v>
      </c>
      <c r="AP26" s="6">
        <v>23946415.32</v>
      </c>
      <c r="AR26" s="6">
        <v>220914.17</v>
      </c>
      <c r="AT26" s="6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5" t="s">
        <v>92</v>
      </c>
      <c r="Z27" s="6">
        <v>2502773.6</v>
      </c>
      <c r="AB27" s="6">
        <v>0</v>
      </c>
      <c r="AD27" s="6">
        <v>2502773.6</v>
      </c>
      <c r="AF27" s="51">
        <f t="shared" si="2"/>
        <v>0</v>
      </c>
      <c r="AG27" s="5" t="s">
        <v>93</v>
      </c>
      <c r="AH27" s="6">
        <v>2502773.6</v>
      </c>
      <c r="AJ27" s="6">
        <v>0</v>
      </c>
      <c r="AL27" s="6">
        <v>2502773.6</v>
      </c>
      <c r="AN27" s="51">
        <f t="shared" si="3"/>
        <v>0</v>
      </c>
      <c r="AO27" s="5" t="s">
        <v>93</v>
      </c>
      <c r="AP27" s="6">
        <v>2502773.6</v>
      </c>
      <c r="AR27" s="6">
        <v>0</v>
      </c>
      <c r="AT27" s="6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5" t="s">
        <v>94</v>
      </c>
      <c r="Z28" s="6">
        <v>1504964.34</v>
      </c>
      <c r="AB28" s="6">
        <v>0</v>
      </c>
      <c r="AD28" s="6">
        <v>1504964.34</v>
      </c>
      <c r="AF28" s="51">
        <f t="shared" si="2"/>
        <v>0</v>
      </c>
      <c r="AG28" s="5" t="s">
        <v>94</v>
      </c>
      <c r="AH28" s="6">
        <v>1504964.34</v>
      </c>
      <c r="AJ28" s="6">
        <v>0</v>
      </c>
      <c r="AL28" s="6">
        <v>1504964.34</v>
      </c>
      <c r="AN28" s="51">
        <f t="shared" si="3"/>
        <v>0</v>
      </c>
      <c r="AO28" s="5" t="s">
        <v>94</v>
      </c>
      <c r="AP28" s="6">
        <v>1504964.34</v>
      </c>
      <c r="AR28" s="6">
        <v>0</v>
      </c>
      <c r="AT28" s="6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5" t="s">
        <v>96</v>
      </c>
      <c r="Z29" s="6">
        <v>96393648.709999993</v>
      </c>
      <c r="AB29" s="6">
        <v>0</v>
      </c>
      <c r="AD29" s="6">
        <v>96393648.709999993</v>
      </c>
      <c r="AF29" s="51">
        <f t="shared" si="2"/>
        <v>0</v>
      </c>
      <c r="AG29" s="5" t="s">
        <v>95</v>
      </c>
      <c r="AH29" s="6">
        <v>96393648.709999993</v>
      </c>
      <c r="AJ29" s="6">
        <v>0</v>
      </c>
      <c r="AL29" s="6">
        <v>96393648.709999993</v>
      </c>
      <c r="AN29" s="51">
        <f t="shared" si="3"/>
        <v>0</v>
      </c>
      <c r="AO29" s="7" t="s">
        <v>95</v>
      </c>
      <c r="AP29" s="6">
        <v>96393648.709999993</v>
      </c>
      <c r="AR29" s="6">
        <v>0</v>
      </c>
      <c r="AT29" s="6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5" t="s">
        <v>98</v>
      </c>
      <c r="Z30" s="6">
        <v>33970317.229999997</v>
      </c>
      <c r="AB30" s="6">
        <v>0</v>
      </c>
      <c r="AD30" s="6">
        <v>33970317.229999997</v>
      </c>
      <c r="AF30" s="51">
        <f t="shared" si="2"/>
        <v>0</v>
      </c>
      <c r="AG30" s="5" t="s">
        <v>98</v>
      </c>
      <c r="AH30" s="6">
        <v>33970317.229999997</v>
      </c>
      <c r="AJ30" s="6">
        <v>0</v>
      </c>
      <c r="AL30" s="6">
        <v>33970317.229999997</v>
      </c>
      <c r="AN30" s="51">
        <f t="shared" si="3"/>
        <v>0</v>
      </c>
      <c r="AO30" s="7" t="s">
        <v>98</v>
      </c>
      <c r="AP30" s="6">
        <v>33970317.229999997</v>
      </c>
      <c r="AR30" s="6">
        <v>0</v>
      </c>
      <c r="AT30" s="6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5" t="s">
        <v>100</v>
      </c>
      <c r="Z31" s="6">
        <v>67531231.019999996</v>
      </c>
      <c r="AB31" s="6">
        <v>18720</v>
      </c>
      <c r="AC31" s="53">
        <v>73356.13</v>
      </c>
      <c r="AD31" s="6">
        <v>67476594.890000001</v>
      </c>
      <c r="AF31" s="51">
        <f t="shared" si="2"/>
        <v>0</v>
      </c>
      <c r="AG31" s="5" t="s">
        <v>99</v>
      </c>
      <c r="AH31" s="6">
        <v>67476594.890000001</v>
      </c>
      <c r="AJ31" s="6">
        <v>186460</v>
      </c>
      <c r="AL31" s="6">
        <v>67663054.890000001</v>
      </c>
      <c r="AN31" s="51">
        <f t="shared" si="3"/>
        <v>0</v>
      </c>
      <c r="AO31" s="5" t="s">
        <v>99</v>
      </c>
      <c r="AP31" s="6">
        <v>67663054.890000001</v>
      </c>
      <c r="AR31" s="6">
        <v>18950</v>
      </c>
      <c r="AT31" s="6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7" t="s">
        <v>101</v>
      </c>
      <c r="Z32" s="6">
        <v>10680443.619999999</v>
      </c>
      <c r="AB32" s="6">
        <v>1175000</v>
      </c>
      <c r="AD32" s="6">
        <v>11855443.619999999</v>
      </c>
      <c r="AF32" s="51">
        <f t="shared" si="2"/>
        <v>0</v>
      </c>
      <c r="AG32" s="7" t="s">
        <v>101</v>
      </c>
      <c r="AH32" s="6">
        <v>11855443.619999999</v>
      </c>
      <c r="AJ32" s="6">
        <v>0</v>
      </c>
      <c r="AL32" s="6">
        <v>11855443.619999999</v>
      </c>
      <c r="AN32" s="51">
        <f t="shared" si="3"/>
        <v>0</v>
      </c>
      <c r="AO32" s="7" t="s">
        <v>101</v>
      </c>
      <c r="AP32" s="6">
        <v>11855443.619999999</v>
      </c>
      <c r="AR32" s="6">
        <v>0</v>
      </c>
      <c r="AT32" s="6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7" t="s">
        <v>102</v>
      </c>
      <c r="Z33" s="6">
        <v>2820986.32</v>
      </c>
      <c r="AB33" s="6">
        <v>0</v>
      </c>
      <c r="AD33" s="6">
        <v>2820986.32</v>
      </c>
      <c r="AF33" s="51">
        <f t="shared" si="2"/>
        <v>0</v>
      </c>
      <c r="AG33" s="7" t="s">
        <v>102</v>
      </c>
      <c r="AH33" s="6">
        <v>2820986.32</v>
      </c>
      <c r="AJ33" s="6">
        <v>0</v>
      </c>
      <c r="AL33" s="6">
        <v>2820986.32</v>
      </c>
      <c r="AN33" s="51">
        <f t="shared" si="3"/>
        <v>0</v>
      </c>
      <c r="AO33" s="7" t="s">
        <v>102</v>
      </c>
      <c r="AP33" s="6">
        <v>2820986.32</v>
      </c>
      <c r="AR33" s="6">
        <v>0</v>
      </c>
      <c r="AT33" s="6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7"/>
      <c r="Z34" s="6"/>
      <c r="AB34" s="6"/>
      <c r="AD34" s="6"/>
      <c r="AF34" s="51">
        <f t="shared" si="2"/>
        <v>0</v>
      </c>
      <c r="AG34" s="7"/>
      <c r="AH34" s="6"/>
      <c r="AJ34" s="6"/>
      <c r="AL34" s="6"/>
      <c r="AN34" s="51">
        <f t="shared" si="3"/>
        <v>0</v>
      </c>
      <c r="AO34" s="7"/>
      <c r="AP34" s="6"/>
      <c r="AR34" s="6"/>
      <c r="AT34" s="6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7"/>
      <c r="Z35" s="6"/>
      <c r="AB35" s="6"/>
      <c r="AD35" s="6"/>
      <c r="AF35" s="51">
        <f t="shared" si="2"/>
        <v>0</v>
      </c>
      <c r="AG35" s="7"/>
      <c r="AH35" s="6"/>
      <c r="AJ35" s="6"/>
      <c r="AL35" s="6"/>
      <c r="AN35" s="51">
        <f t="shared" si="3"/>
        <v>0</v>
      </c>
      <c r="AO35" s="7"/>
      <c r="AP35" s="6"/>
      <c r="AR35" s="6"/>
      <c r="AT35" s="6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7"/>
      <c r="Z36" s="6"/>
      <c r="AB36" s="6"/>
      <c r="AD36" s="6"/>
      <c r="AF36" s="51">
        <f t="shared" si="2"/>
        <v>0</v>
      </c>
      <c r="AG36" s="7"/>
      <c r="AH36" s="6"/>
      <c r="AJ36" s="6"/>
      <c r="AL36" s="6"/>
      <c r="AN36" s="51">
        <f t="shared" si="3"/>
        <v>0</v>
      </c>
      <c r="AO36" s="7"/>
      <c r="AP36" s="6"/>
      <c r="AR36" s="6"/>
      <c r="AT36" s="6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7"/>
      <c r="Z37" s="6"/>
      <c r="AB37" s="6"/>
      <c r="AD37" s="6"/>
      <c r="AF37" s="51">
        <f t="shared" si="2"/>
        <v>0</v>
      </c>
      <c r="AG37" s="7"/>
      <c r="AH37" s="6"/>
      <c r="AJ37" s="6"/>
      <c r="AL37" s="6"/>
      <c r="AN37" s="51">
        <f t="shared" si="3"/>
        <v>0</v>
      </c>
      <c r="AO37" s="7"/>
      <c r="AP37" s="6"/>
      <c r="AR37" s="6"/>
      <c r="AT37" s="6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7"/>
      <c r="Z38" s="6"/>
      <c r="AB38" s="6"/>
      <c r="AD38" s="6"/>
      <c r="AF38" s="51">
        <f t="shared" si="2"/>
        <v>0</v>
      </c>
      <c r="AG38" s="7"/>
      <c r="AH38" s="6"/>
      <c r="AJ38" s="6"/>
      <c r="AL38" s="6"/>
      <c r="AN38" s="51">
        <f t="shared" si="3"/>
        <v>0</v>
      </c>
      <c r="AO38" s="7"/>
      <c r="AP38" s="6"/>
      <c r="AR38" s="6"/>
      <c r="AT38" s="6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7"/>
      <c r="Z39" s="6"/>
      <c r="AB39" s="6"/>
      <c r="AD39" s="6"/>
      <c r="AF39" s="51">
        <f t="shared" si="2"/>
        <v>0</v>
      </c>
      <c r="AG39" s="7"/>
      <c r="AH39" s="6"/>
      <c r="AJ39" s="6"/>
      <c r="AL39" s="6"/>
      <c r="AN39" s="51">
        <f t="shared" si="3"/>
        <v>0</v>
      </c>
      <c r="AO39" s="7"/>
      <c r="AP39" s="6"/>
      <c r="AR39" s="6"/>
      <c r="AT39" s="6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7"/>
      <c r="Z40" s="6"/>
      <c r="AB40" s="6"/>
      <c r="AD40" s="6"/>
      <c r="AF40" s="51">
        <f t="shared" si="2"/>
        <v>0</v>
      </c>
      <c r="AG40" s="7"/>
      <c r="AH40" s="6"/>
      <c r="AJ40" s="6"/>
      <c r="AL40" s="6"/>
      <c r="AN40" s="51">
        <f t="shared" si="3"/>
        <v>0</v>
      </c>
      <c r="AO40" s="7"/>
      <c r="AP40" s="6"/>
      <c r="AR40" s="6"/>
      <c r="AT40" s="6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7"/>
      <c r="Z41" s="6"/>
      <c r="AB41" s="6"/>
      <c r="AD41" s="6"/>
      <c r="AF41" s="51">
        <f t="shared" si="2"/>
        <v>0</v>
      </c>
      <c r="AG41" s="7"/>
      <c r="AH41" s="6"/>
      <c r="AJ41" s="6"/>
      <c r="AL41" s="6"/>
      <c r="AN41" s="51">
        <f t="shared" si="3"/>
        <v>0</v>
      </c>
      <c r="AO41" s="7"/>
      <c r="AP41" s="6"/>
      <c r="AR41" s="6"/>
      <c r="AT41" s="6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5" t="s">
        <v>103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1">
        <f t="shared" si="2"/>
        <v>0</v>
      </c>
      <c r="AG42" s="5" t="s">
        <v>103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1">
        <f t="shared" si="3"/>
        <v>0</v>
      </c>
      <c r="AO42" s="5" t="s">
        <v>103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5" t="s">
        <v>104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1">
        <f t="shared" si="2"/>
        <v>0</v>
      </c>
      <c r="AG43" s="5" t="s">
        <v>105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1">
        <f t="shared" si="3"/>
        <v>0</v>
      </c>
      <c r="AO43" s="5" t="s">
        <v>104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5" t="s">
        <v>107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1">
        <f t="shared" si="2"/>
        <v>0</v>
      </c>
      <c r="AG44" s="5" t="s">
        <v>106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1">
        <f t="shared" si="3"/>
        <v>0</v>
      </c>
      <c r="AO44" s="5" t="s">
        <v>106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5" t="s">
        <v>108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1">
        <f t="shared" si="2"/>
        <v>0</v>
      </c>
      <c r="AG45" s="5" t="s">
        <v>108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1">
        <f t="shared" si="3"/>
        <v>0</v>
      </c>
      <c r="AO45" s="5" t="s">
        <v>108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5" t="s">
        <v>109</v>
      </c>
      <c r="AA46" s="6">
        <v>184021</v>
      </c>
      <c r="AB46" s="6">
        <v>20145.2</v>
      </c>
      <c r="AC46" s="6">
        <v>18764.36</v>
      </c>
      <c r="AE46" s="6">
        <v>182640.16</v>
      </c>
      <c r="AF46" s="51">
        <f t="shared" si="2"/>
        <v>0</v>
      </c>
      <c r="AG46" s="5" t="s">
        <v>109</v>
      </c>
      <c r="AI46" s="6">
        <v>182640.16</v>
      </c>
      <c r="AJ46" s="6">
        <v>15071.73</v>
      </c>
      <c r="AK46" s="6">
        <v>21095.67</v>
      </c>
      <c r="AM46" s="6">
        <v>188664.1</v>
      </c>
      <c r="AN46" s="51">
        <f t="shared" si="3"/>
        <v>0</v>
      </c>
      <c r="AO46" s="5" t="s">
        <v>109</v>
      </c>
      <c r="AQ46" s="6">
        <v>188664.1</v>
      </c>
      <c r="AR46" s="6">
        <v>7235.11</v>
      </c>
      <c r="AS46" s="6">
        <v>7584.01</v>
      </c>
      <c r="AU46" s="6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5" t="s">
        <v>111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1">
        <f t="shared" si="2"/>
        <v>0</v>
      </c>
      <c r="AG47" s="5" t="s">
        <v>111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1">
        <f t="shared" si="3"/>
        <v>0</v>
      </c>
      <c r="AO47" s="5" t="s">
        <v>111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5" t="s">
        <v>114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1">
        <f t="shared" si="2"/>
        <v>0</v>
      </c>
      <c r="AG48" s="5" t="s">
        <v>114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1">
        <f t="shared" si="3"/>
        <v>0</v>
      </c>
      <c r="AO48" s="5" t="s">
        <v>113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5" t="s">
        <v>116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1">
        <f t="shared" si="2"/>
        <v>0</v>
      </c>
      <c r="AG49" s="5" t="s">
        <v>115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1">
        <f t="shared" si="3"/>
        <v>0</v>
      </c>
      <c r="AO49" s="5" t="s">
        <v>115</v>
      </c>
      <c r="AQ49" s="6">
        <v>2305033.96</v>
      </c>
      <c r="AR49" s="6">
        <v>279833.36</v>
      </c>
      <c r="AS49" s="6">
        <v>0</v>
      </c>
      <c r="AU49" s="6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5"/>
      <c r="AA50" s="6"/>
      <c r="AB50" s="6"/>
      <c r="AC50" s="6"/>
      <c r="AE50" s="6"/>
      <c r="AF50" s="51">
        <f t="shared" si="2"/>
        <v>0</v>
      </c>
      <c r="AG50" s="5"/>
      <c r="AI50" s="6"/>
      <c r="AJ50" s="6"/>
      <c r="AK50" s="6"/>
      <c r="AM50" s="6"/>
      <c r="AN50" s="51">
        <f t="shared" si="3"/>
        <v>0</v>
      </c>
      <c r="AO50" s="5"/>
      <c r="AQ50" s="6"/>
      <c r="AR50" s="6"/>
      <c r="AS50" s="6"/>
      <c r="AU50" s="6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5"/>
      <c r="AA51" s="6"/>
      <c r="AB51" s="6"/>
      <c r="AC51" s="6"/>
      <c r="AE51" s="6"/>
      <c r="AF51" s="51">
        <f t="shared" si="2"/>
        <v>0</v>
      </c>
      <c r="AG51" s="5"/>
      <c r="AI51" s="6"/>
      <c r="AJ51" s="6"/>
      <c r="AK51" s="6"/>
      <c r="AM51" s="6"/>
      <c r="AN51" s="51">
        <f t="shared" si="3"/>
        <v>0</v>
      </c>
      <c r="AO51" s="5"/>
      <c r="AQ51" s="6"/>
      <c r="AR51" s="6"/>
      <c r="AS51" s="6"/>
      <c r="AU51" s="6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5"/>
      <c r="AA52" s="6"/>
      <c r="AB52" s="6"/>
      <c r="AC52" s="6"/>
      <c r="AE52" s="6"/>
      <c r="AF52" s="51">
        <f t="shared" si="2"/>
        <v>0</v>
      </c>
      <c r="AG52" s="5"/>
      <c r="AI52" s="6"/>
      <c r="AJ52" s="6"/>
      <c r="AK52" s="6"/>
      <c r="AM52" s="6"/>
      <c r="AN52" s="51">
        <f t="shared" si="3"/>
        <v>0</v>
      </c>
      <c r="AO52" s="5"/>
      <c r="AQ52" s="6"/>
      <c r="AR52" s="6"/>
      <c r="AS52" s="6"/>
      <c r="AU52" s="6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5"/>
      <c r="AA53" s="6"/>
      <c r="AB53" s="6"/>
      <c r="AC53" s="6"/>
      <c r="AE53" s="6"/>
      <c r="AF53" s="51">
        <f t="shared" si="2"/>
        <v>0</v>
      </c>
      <c r="AG53" s="5"/>
      <c r="AI53" s="6"/>
      <c r="AJ53" s="6"/>
      <c r="AK53" s="6"/>
      <c r="AM53" s="6"/>
      <c r="AN53" s="51">
        <f t="shared" si="3"/>
        <v>0</v>
      </c>
      <c r="AO53" s="5"/>
      <c r="AQ53" s="6"/>
      <c r="AR53" s="6"/>
      <c r="AS53" s="6"/>
      <c r="AU53" s="6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5" t="s">
        <v>117</v>
      </c>
      <c r="AA54" s="6">
        <v>75963606.629999995</v>
      </c>
      <c r="AC54" s="6">
        <v>0</v>
      </c>
      <c r="AE54" s="6">
        <v>75963606.629999995</v>
      </c>
      <c r="AF54" s="51">
        <f t="shared" si="2"/>
        <v>0</v>
      </c>
      <c r="AG54" s="5" t="s">
        <v>117</v>
      </c>
      <c r="AI54" s="6">
        <v>75963606.629999995</v>
      </c>
      <c r="AK54" s="6">
        <v>0</v>
      </c>
      <c r="AM54" s="6">
        <v>75963606.629999995</v>
      </c>
      <c r="AN54" s="51">
        <f t="shared" si="3"/>
        <v>0</v>
      </c>
      <c r="AO54" s="5" t="s">
        <v>117</v>
      </c>
      <c r="AQ54" s="6">
        <v>75963606.629999995</v>
      </c>
      <c r="AS54" s="6">
        <v>0</v>
      </c>
      <c r="AU54" s="6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5"/>
      <c r="AA55" s="6"/>
      <c r="AC55" s="6"/>
      <c r="AE55" s="6"/>
      <c r="AF55" s="51">
        <f t="shared" si="2"/>
        <v>0</v>
      </c>
      <c r="AG55" s="5"/>
      <c r="AI55" s="6"/>
      <c r="AK55" s="6"/>
      <c r="AM55" s="6"/>
      <c r="AN55" s="51">
        <f t="shared" si="3"/>
        <v>0</v>
      </c>
      <c r="AO55" s="5"/>
      <c r="AQ55" s="6"/>
      <c r="AS55" s="6"/>
      <c r="AU55" s="6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5"/>
      <c r="AA56" s="6"/>
      <c r="AC56" s="6"/>
      <c r="AE56" s="6"/>
      <c r="AF56" s="51">
        <f t="shared" si="2"/>
        <v>0</v>
      </c>
      <c r="AG56" s="5"/>
      <c r="AI56" s="6"/>
      <c r="AK56" s="6"/>
      <c r="AM56" s="6"/>
      <c r="AN56" s="51">
        <f t="shared" si="3"/>
        <v>0</v>
      </c>
      <c r="AO56" s="5"/>
      <c r="AQ56" s="6"/>
      <c r="AS56" s="6"/>
      <c r="AU56" s="6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5"/>
      <c r="AA57" s="6"/>
      <c r="AC57" s="6"/>
      <c r="AE57" s="6"/>
      <c r="AF57" s="51">
        <f t="shared" si="2"/>
        <v>0</v>
      </c>
      <c r="AG57" s="5"/>
      <c r="AI57" s="6"/>
      <c r="AK57" s="6"/>
      <c r="AM57" s="6"/>
      <c r="AN57" s="51">
        <f t="shared" si="3"/>
        <v>0</v>
      </c>
      <c r="AO57" s="5"/>
      <c r="AQ57" s="6"/>
      <c r="AS57" s="6"/>
      <c r="AU57" s="6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5"/>
      <c r="AA58" s="6"/>
      <c r="AC58" s="6"/>
      <c r="AE58" s="6"/>
      <c r="AF58" s="51">
        <f t="shared" si="2"/>
        <v>0</v>
      </c>
      <c r="AG58" s="5"/>
      <c r="AI58" s="6"/>
      <c r="AK58" s="6"/>
      <c r="AM58" s="6"/>
      <c r="AN58" s="51">
        <f t="shared" si="3"/>
        <v>0</v>
      </c>
      <c r="AO58" s="5"/>
      <c r="AQ58" s="6"/>
      <c r="AS58" s="6"/>
      <c r="AU58" s="6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5"/>
      <c r="AA59" s="6"/>
      <c r="AC59" s="6"/>
      <c r="AE59" s="6"/>
      <c r="AF59" s="51">
        <f t="shared" si="2"/>
        <v>0</v>
      </c>
      <c r="AG59" s="5"/>
      <c r="AI59" s="6"/>
      <c r="AK59" s="6"/>
      <c r="AM59" s="6"/>
      <c r="AN59" s="51">
        <f t="shared" si="3"/>
        <v>0</v>
      </c>
      <c r="AO59" s="5"/>
      <c r="AQ59" s="6"/>
      <c r="AS59" s="6"/>
      <c r="AU59" s="6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7" t="s">
        <v>118</v>
      </c>
      <c r="AA60" s="6">
        <v>5707851.71</v>
      </c>
      <c r="AC60" s="6">
        <v>0</v>
      </c>
      <c r="AE60" s="6">
        <v>5707851.71</v>
      </c>
      <c r="AF60" s="51">
        <f t="shared" si="2"/>
        <v>0</v>
      </c>
      <c r="AG60" s="7" t="s">
        <v>118</v>
      </c>
      <c r="AI60" s="6">
        <v>5707851.71</v>
      </c>
      <c r="AK60" s="6">
        <v>0</v>
      </c>
      <c r="AM60" s="6">
        <v>5707851.71</v>
      </c>
      <c r="AN60" s="51">
        <f t="shared" si="3"/>
        <v>0</v>
      </c>
      <c r="AO60" s="7" t="s">
        <v>118</v>
      </c>
      <c r="AQ60" s="6">
        <v>5707851.71</v>
      </c>
      <c r="AS60" s="6">
        <v>0</v>
      </c>
      <c r="AU60" s="6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7"/>
      <c r="AA61" s="6"/>
      <c r="AC61" s="6"/>
      <c r="AE61" s="6"/>
      <c r="AF61" s="51">
        <f t="shared" si="2"/>
        <v>0</v>
      </c>
      <c r="AG61" s="7"/>
      <c r="AI61" s="6"/>
      <c r="AK61" s="6"/>
      <c r="AM61" s="6"/>
      <c r="AN61" s="51">
        <f t="shared" si="3"/>
        <v>0</v>
      </c>
      <c r="AO61" s="7"/>
      <c r="AQ61" s="6"/>
      <c r="AS61" s="6"/>
      <c r="AU61" s="6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7" t="s">
        <v>120</v>
      </c>
      <c r="AA62" s="6">
        <v>805610951.36000001</v>
      </c>
      <c r="AB62" s="53">
        <v>159434.85999999999</v>
      </c>
      <c r="AC62" s="6">
        <v>221443.91</v>
      </c>
      <c r="AE62" s="6">
        <v>805672960.40999997</v>
      </c>
      <c r="AF62" s="51">
        <f t="shared" si="2"/>
        <v>0</v>
      </c>
      <c r="AG62" s="5" t="s">
        <v>121</v>
      </c>
      <c r="AN62" s="51">
        <f t="shared" si="3"/>
        <v>0</v>
      </c>
      <c r="AO62" s="5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5" t="s">
        <v>122</v>
      </c>
      <c r="AB63" s="6">
        <v>494656.92</v>
      </c>
      <c r="AE63" s="6">
        <v>-494656.92</v>
      </c>
      <c r="AF63" s="51">
        <f t="shared" si="2"/>
        <v>0</v>
      </c>
      <c r="AG63" s="7" t="s">
        <v>122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1">
        <f t="shared" si="3"/>
        <v>0</v>
      </c>
      <c r="AO63" s="7" t="s">
        <v>122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7" t="s">
        <v>3</v>
      </c>
      <c r="AA65" s="6">
        <v>1632310.22</v>
      </c>
      <c r="AC65" s="6">
        <v>308157.26</v>
      </c>
      <c r="AE65" s="6">
        <v>1940467.48</v>
      </c>
      <c r="AF65" s="51">
        <f>+AA65-W65</f>
        <v>0</v>
      </c>
      <c r="AG65" s="5" t="s">
        <v>3</v>
      </c>
      <c r="AI65" s="6">
        <v>1940467.48</v>
      </c>
      <c r="AK65" s="6">
        <v>749247.1</v>
      </c>
      <c r="AM65" s="6">
        <v>2689714.58</v>
      </c>
      <c r="AN65" s="51">
        <f>+AI65-AE65</f>
        <v>0</v>
      </c>
      <c r="AO65" s="5" t="s">
        <v>3</v>
      </c>
      <c r="AQ65" s="6">
        <v>2689714.58</v>
      </c>
      <c r="AS65" s="6">
        <v>547691.98</v>
      </c>
      <c r="AU65" s="6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5" t="s">
        <v>4</v>
      </c>
      <c r="AA66" s="6">
        <v>84959379.980000004</v>
      </c>
      <c r="AC66" s="6">
        <v>15986828.810000001</v>
      </c>
      <c r="AE66" s="6">
        <v>100946208.79000001</v>
      </c>
      <c r="AF66" s="51">
        <f t="shared" ref="AF66:AF82" si="7">+AA66-W66</f>
        <v>0</v>
      </c>
      <c r="AG66" s="5" t="s">
        <v>4</v>
      </c>
      <c r="AI66" s="6">
        <v>100946208.79000001</v>
      </c>
      <c r="AK66" s="6">
        <v>7831293.5700000003</v>
      </c>
      <c r="AM66" s="6">
        <v>108777502.36</v>
      </c>
      <c r="AN66" s="51">
        <f t="shared" ref="AN66:AN82" si="8">+AI66-AE66</f>
        <v>0</v>
      </c>
      <c r="AO66" s="5" t="s">
        <v>4</v>
      </c>
      <c r="AQ66" s="6">
        <v>108777502.36</v>
      </c>
      <c r="AS66" s="6">
        <v>8544819.5500000007</v>
      </c>
      <c r="AU66" s="6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5" t="s">
        <v>42</v>
      </c>
      <c r="AA67" s="6">
        <v>1656673.34</v>
      </c>
      <c r="AC67" s="6">
        <v>1934993.68</v>
      </c>
      <c r="AE67" s="6">
        <v>3591667.02</v>
      </c>
      <c r="AF67" s="51">
        <f t="shared" si="7"/>
        <v>0</v>
      </c>
      <c r="AG67" s="5" t="s">
        <v>42</v>
      </c>
      <c r="AI67" s="6">
        <v>3591667.02</v>
      </c>
      <c r="AK67" s="6">
        <v>2641507.41</v>
      </c>
      <c r="AM67" s="6">
        <v>6233174.4299999997</v>
      </c>
      <c r="AN67" s="51">
        <f t="shared" si="8"/>
        <v>0</v>
      </c>
      <c r="AO67" s="5" t="s">
        <v>42</v>
      </c>
      <c r="AQ67" s="6">
        <v>6233174.4299999997</v>
      </c>
      <c r="AS67" s="6">
        <v>1631316.07</v>
      </c>
      <c r="AU67" s="6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5" t="s">
        <v>5</v>
      </c>
      <c r="AA68" s="6">
        <v>2717406.59</v>
      </c>
      <c r="AC68" s="6">
        <v>708024.68</v>
      </c>
      <c r="AE68" s="6">
        <v>3425431.27</v>
      </c>
      <c r="AF68" s="51">
        <f t="shared" si="7"/>
        <v>0</v>
      </c>
      <c r="AG68" s="7" t="s">
        <v>5</v>
      </c>
      <c r="AI68" s="6">
        <v>3425431.27</v>
      </c>
      <c r="AK68" s="6">
        <v>508466.91</v>
      </c>
      <c r="AM68" s="6">
        <v>3933898.18</v>
      </c>
      <c r="AN68" s="51">
        <f t="shared" si="8"/>
        <v>0</v>
      </c>
      <c r="AO68" s="7" t="s">
        <v>43</v>
      </c>
      <c r="AQ68" s="6">
        <v>3933898.18</v>
      </c>
      <c r="AS68" s="6">
        <v>657485.28</v>
      </c>
      <c r="AU68" s="6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7" t="s">
        <v>6</v>
      </c>
      <c r="AA69" s="6">
        <v>9046921.3000000007</v>
      </c>
      <c r="AC69" s="6">
        <v>7088571.4299999997</v>
      </c>
      <c r="AE69" s="6">
        <v>16135492.73</v>
      </c>
      <c r="AF69" s="51">
        <f t="shared" si="7"/>
        <v>0</v>
      </c>
      <c r="AG69" s="7" t="s">
        <v>6</v>
      </c>
      <c r="AI69" s="6">
        <v>16135492.73</v>
      </c>
      <c r="AK69" s="6">
        <v>1603910.23</v>
      </c>
      <c r="AM69" s="6">
        <v>17739402.960000001</v>
      </c>
      <c r="AN69" s="51">
        <f t="shared" si="8"/>
        <v>0</v>
      </c>
      <c r="AO69" s="7" t="s">
        <v>6</v>
      </c>
      <c r="AQ69" s="6">
        <v>17739402.960000001</v>
      </c>
      <c r="AS69" s="6">
        <v>2146554.46</v>
      </c>
      <c r="AU69" s="6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7" t="s">
        <v>123</v>
      </c>
      <c r="AA70" s="6">
        <v>1207887.6599999999</v>
      </c>
      <c r="AC70" s="6">
        <v>1050988.04</v>
      </c>
      <c r="AE70" s="6">
        <v>2258875.7000000002</v>
      </c>
      <c r="AF70" s="51">
        <f t="shared" si="7"/>
        <v>0</v>
      </c>
      <c r="AG70" s="5" t="s">
        <v>7</v>
      </c>
      <c r="AI70" s="6">
        <v>2258875.7000000002</v>
      </c>
      <c r="AK70" s="6">
        <v>835077.97</v>
      </c>
      <c r="AM70" s="6">
        <v>3093953.67</v>
      </c>
      <c r="AN70" s="51">
        <f t="shared" si="8"/>
        <v>0</v>
      </c>
      <c r="AO70" s="5" t="s">
        <v>44</v>
      </c>
      <c r="AQ70" s="6">
        <v>3093953.67</v>
      </c>
      <c r="AS70" s="6">
        <v>600929.05000000005</v>
      </c>
      <c r="AU70" s="6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5" t="s">
        <v>8</v>
      </c>
      <c r="AA71" s="6">
        <v>3938416.76</v>
      </c>
      <c r="AC71" s="6">
        <v>17101728.579999998</v>
      </c>
      <c r="AE71" s="6">
        <v>21040145.34</v>
      </c>
      <c r="AF71" s="51">
        <f t="shared" si="7"/>
        <v>0</v>
      </c>
      <c r="AG71" s="5" t="s">
        <v>8</v>
      </c>
      <c r="AI71" s="6">
        <v>21040145.34</v>
      </c>
      <c r="AK71" s="6">
        <v>1098418.1200000001</v>
      </c>
      <c r="AM71" s="6">
        <v>22138563.460000001</v>
      </c>
      <c r="AN71" s="51">
        <f t="shared" si="8"/>
        <v>0</v>
      </c>
      <c r="AO71" s="5" t="s">
        <v>8</v>
      </c>
      <c r="AQ71" s="6">
        <v>22138563.460000001</v>
      </c>
      <c r="AS71" s="6">
        <v>2796435.21</v>
      </c>
      <c r="AU71" s="6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5"/>
      <c r="AF72" s="51">
        <f t="shared" si="7"/>
        <v>0</v>
      </c>
      <c r="AG72" s="5"/>
      <c r="AN72" s="51">
        <f t="shared" si="8"/>
        <v>0</v>
      </c>
      <c r="AO72" s="5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5" t="s">
        <v>125</v>
      </c>
      <c r="AA73" s="6">
        <v>648246.66</v>
      </c>
      <c r="AC73" s="6">
        <v>480989.36</v>
      </c>
      <c r="AE73" s="6">
        <v>1129236.02</v>
      </c>
      <c r="AF73" s="51">
        <f t="shared" si="7"/>
        <v>0</v>
      </c>
      <c r="AG73" s="5" t="s">
        <v>45</v>
      </c>
      <c r="AI73" s="6">
        <v>1129236.02</v>
      </c>
      <c r="AK73" s="6">
        <v>533599.97</v>
      </c>
      <c r="AM73" s="6">
        <v>1662835.99</v>
      </c>
      <c r="AN73" s="51">
        <f t="shared" si="8"/>
        <v>0</v>
      </c>
      <c r="AO73" s="5" t="s">
        <v>45</v>
      </c>
      <c r="AQ73" s="6">
        <v>1662835.99</v>
      </c>
      <c r="AS73" s="6">
        <v>467896.81</v>
      </c>
      <c r="AU73" s="6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5" t="s">
        <v>46</v>
      </c>
      <c r="AA74" s="6">
        <v>3270892.89</v>
      </c>
      <c r="AC74" s="6">
        <v>1198977.17</v>
      </c>
      <c r="AE74" s="6">
        <v>4469870.0599999996</v>
      </c>
      <c r="AF74" s="51">
        <f t="shared" si="7"/>
        <v>0</v>
      </c>
      <c r="AG74" s="7" t="s">
        <v>46</v>
      </c>
      <c r="AI74" s="6">
        <v>4469870.0599999996</v>
      </c>
      <c r="AK74" s="6">
        <v>896251.18</v>
      </c>
      <c r="AM74" s="6">
        <v>5366121.24</v>
      </c>
      <c r="AN74" s="51">
        <f t="shared" si="8"/>
        <v>0</v>
      </c>
      <c r="AO74" s="7" t="s">
        <v>46</v>
      </c>
      <c r="AQ74" s="6">
        <v>5366121.24</v>
      </c>
      <c r="AS74" s="6">
        <v>1078323.26</v>
      </c>
      <c r="AU74" s="6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5" t="s">
        <v>47</v>
      </c>
      <c r="AA75" s="6">
        <v>62950</v>
      </c>
      <c r="AC75" s="6">
        <v>32020</v>
      </c>
      <c r="AE75" s="6">
        <v>94970</v>
      </c>
      <c r="AF75" s="51">
        <f t="shared" si="7"/>
        <v>0</v>
      </c>
      <c r="AG75" s="5" t="s">
        <v>47</v>
      </c>
      <c r="AI75" s="6">
        <v>94970</v>
      </c>
      <c r="AK75" s="6">
        <v>9600</v>
      </c>
      <c r="AM75" s="6">
        <v>104570</v>
      </c>
      <c r="AN75" s="51">
        <f t="shared" si="8"/>
        <v>0</v>
      </c>
      <c r="AO75" s="5" t="s">
        <v>47</v>
      </c>
      <c r="AQ75" s="6">
        <v>104570</v>
      </c>
      <c r="AS75" s="6">
        <v>9400</v>
      </c>
      <c r="AU75" s="6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7" t="s">
        <v>9</v>
      </c>
      <c r="AA76" s="6">
        <v>7560011.5099999998</v>
      </c>
      <c r="AC76" s="6">
        <v>1457784.93</v>
      </c>
      <c r="AE76" s="6">
        <v>9017796.4399999995</v>
      </c>
      <c r="AF76" s="51">
        <f t="shared" si="7"/>
        <v>0</v>
      </c>
      <c r="AG76" s="7" t="s">
        <v>9</v>
      </c>
      <c r="AI76" s="6">
        <v>9017796.4399999995</v>
      </c>
      <c r="AK76" s="6">
        <v>911880.07</v>
      </c>
      <c r="AM76" s="6">
        <v>9929676.5099999998</v>
      </c>
      <c r="AN76" s="51">
        <f t="shared" si="8"/>
        <v>0</v>
      </c>
      <c r="AO76" s="7" t="s">
        <v>9</v>
      </c>
      <c r="AQ76" s="6">
        <v>9929676.5099999998</v>
      </c>
      <c r="AS76" s="6">
        <v>807716.19</v>
      </c>
      <c r="AU76" s="6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7"/>
      <c r="AF77" s="51">
        <f t="shared" si="7"/>
        <v>0</v>
      </c>
      <c r="AG77" s="7"/>
      <c r="AN77" s="51">
        <f t="shared" si="8"/>
        <v>0</v>
      </c>
      <c r="AO77" s="7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5" t="s">
        <v>10</v>
      </c>
      <c r="AA78" s="6">
        <v>89079374.840000004</v>
      </c>
      <c r="AC78" s="6">
        <v>37069488</v>
      </c>
      <c r="AE78" s="6">
        <v>126148862.84</v>
      </c>
      <c r="AF78" s="51">
        <f t="shared" si="7"/>
        <v>0</v>
      </c>
      <c r="AG78" s="7" t="s">
        <v>10</v>
      </c>
      <c r="AI78" s="6">
        <v>126148862.84</v>
      </c>
      <c r="AK78" s="6">
        <v>56621471.82</v>
      </c>
      <c r="AM78" s="6">
        <v>182770334.66</v>
      </c>
      <c r="AN78" s="51">
        <f t="shared" si="8"/>
        <v>0</v>
      </c>
      <c r="AO78" s="7" t="s">
        <v>10</v>
      </c>
      <c r="AQ78" s="6">
        <v>182770334.66</v>
      </c>
      <c r="AS78" s="6">
        <v>42113860.649999999</v>
      </c>
      <c r="AU78" s="6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7" t="s">
        <v>127</v>
      </c>
      <c r="AA79" s="6">
        <v>48666063.159999996</v>
      </c>
      <c r="AC79" s="6">
        <v>24333031.640000001</v>
      </c>
      <c r="AE79" s="6">
        <v>72999094.799999997</v>
      </c>
      <c r="AF79" s="51">
        <f t="shared" si="7"/>
        <v>0</v>
      </c>
      <c r="AG79" s="7" t="s">
        <v>48</v>
      </c>
      <c r="AI79" s="6">
        <v>72999094.799999997</v>
      </c>
      <c r="AK79" s="6">
        <v>24333031.640000001</v>
      </c>
      <c r="AM79" s="6">
        <v>97332126.439999998</v>
      </c>
      <c r="AN79" s="51">
        <f t="shared" si="8"/>
        <v>0</v>
      </c>
      <c r="AO79" s="7" t="s">
        <v>48</v>
      </c>
      <c r="AQ79" s="6">
        <v>97332126.439999998</v>
      </c>
      <c r="AS79" s="6">
        <v>24333031.640000001</v>
      </c>
      <c r="AU79" s="6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7" t="s">
        <v>12</v>
      </c>
      <c r="AA80" s="6">
        <v>434721.8</v>
      </c>
      <c r="AC80" s="6">
        <v>149417.9</v>
      </c>
      <c r="AE80" s="6">
        <v>584139.69999999995</v>
      </c>
      <c r="AF80" s="51">
        <f t="shared" si="7"/>
        <v>0</v>
      </c>
      <c r="AG80" s="7" t="s">
        <v>12</v>
      </c>
      <c r="AI80" s="6">
        <v>584139.69999999995</v>
      </c>
      <c r="AK80" s="6">
        <v>106517.1</v>
      </c>
      <c r="AM80" s="6">
        <v>690656.8</v>
      </c>
      <c r="AN80" s="51">
        <f t="shared" si="8"/>
        <v>0</v>
      </c>
      <c r="AO80" s="7" t="s">
        <v>12</v>
      </c>
      <c r="AQ80" s="6">
        <v>690656.8</v>
      </c>
      <c r="AS80" s="6">
        <v>176404.9</v>
      </c>
      <c r="AU80" s="6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7" t="s">
        <v>13</v>
      </c>
      <c r="AF81" s="51">
        <f t="shared" si="7"/>
        <v>0</v>
      </c>
      <c r="AG81" s="7" t="s">
        <v>13</v>
      </c>
      <c r="AI81" s="6">
        <v>0</v>
      </c>
      <c r="AK81" s="6">
        <v>15730458.75</v>
      </c>
      <c r="AM81" s="6">
        <v>15730458.75</v>
      </c>
      <c r="AN81" s="51">
        <f t="shared" si="8"/>
        <v>0</v>
      </c>
      <c r="AO81" s="7" t="s">
        <v>13</v>
      </c>
      <c r="AQ81" s="6">
        <v>15730458.75</v>
      </c>
      <c r="AS81" s="6">
        <v>0</v>
      </c>
      <c r="AU81" s="6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7"/>
      <c r="AA82" s="6"/>
      <c r="AC82" s="6"/>
      <c r="AE82" s="6"/>
      <c r="AF82" s="51">
        <f t="shared" si="7"/>
        <v>0</v>
      </c>
      <c r="AG82" s="7"/>
      <c r="AN82" s="51">
        <f t="shared" si="8"/>
        <v>0</v>
      </c>
      <c r="AO82" s="7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7" t="s">
        <v>14</v>
      </c>
      <c r="Z83" s="53">
        <v>33461917.579999998</v>
      </c>
      <c r="AA83" s="6"/>
      <c r="AB83" s="53">
        <v>17344324.82</v>
      </c>
      <c r="AC83" s="6"/>
      <c r="AD83" s="53">
        <v>50806242.399999999</v>
      </c>
      <c r="AE83" s="6"/>
      <c r="AF83" s="51">
        <f>+Z83-V83</f>
        <v>0</v>
      </c>
      <c r="AG83" s="5" t="s">
        <v>128</v>
      </c>
      <c r="AH83" s="6">
        <v>50806242.399999999</v>
      </c>
      <c r="AJ83" s="6">
        <v>17259465.649999999</v>
      </c>
      <c r="AL83" s="6">
        <v>68065708.049999997</v>
      </c>
      <c r="AN83" s="51">
        <f>+AH83-AD83</f>
        <v>0</v>
      </c>
      <c r="AO83" s="5" t="s">
        <v>14</v>
      </c>
      <c r="AP83" s="6">
        <v>68065708.049999997</v>
      </c>
      <c r="AR83" s="6">
        <v>17167255.98</v>
      </c>
      <c r="AT83" s="6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7" t="s">
        <v>129</v>
      </c>
      <c r="Z84" s="53">
        <v>1588792.91</v>
      </c>
      <c r="AA84" s="6"/>
      <c r="AB84" s="53">
        <v>834568.18</v>
      </c>
      <c r="AC84" s="6"/>
      <c r="AD84" s="53">
        <v>2423361.09</v>
      </c>
      <c r="AE84" s="6"/>
      <c r="AF84" s="51">
        <f t="shared" ref="AF84:AF142" si="13">+Z84-V84</f>
        <v>0</v>
      </c>
      <c r="AG84" s="5" t="s">
        <v>15</v>
      </c>
      <c r="AH84" s="6">
        <v>2423361.09</v>
      </c>
      <c r="AJ84" s="6">
        <v>793558.62</v>
      </c>
      <c r="AL84" s="6">
        <v>3216919.71</v>
      </c>
      <c r="AN84" s="51">
        <f t="shared" ref="AN84:AN142" si="14">+AH84-AD84</f>
        <v>0</v>
      </c>
      <c r="AO84" s="5" t="s">
        <v>129</v>
      </c>
      <c r="AP84" s="6">
        <v>3216919.71</v>
      </c>
      <c r="AR84" s="6">
        <v>736602.14</v>
      </c>
      <c r="AT84" s="6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7" t="s">
        <v>131</v>
      </c>
      <c r="Z85" s="53">
        <v>9161809.5700000003</v>
      </c>
      <c r="AA85" s="6"/>
      <c r="AB85" s="53">
        <v>4373362.28</v>
      </c>
      <c r="AC85" s="6"/>
      <c r="AD85" s="53">
        <v>13535171.85</v>
      </c>
      <c r="AE85" s="6"/>
      <c r="AF85" s="51">
        <f t="shared" si="13"/>
        <v>0</v>
      </c>
      <c r="AG85" s="5" t="s">
        <v>16</v>
      </c>
      <c r="AH85" s="6">
        <v>13535171.85</v>
      </c>
      <c r="AJ85" s="6">
        <v>4698376.41</v>
      </c>
      <c r="AL85" s="6">
        <v>18233548.260000002</v>
      </c>
      <c r="AN85" s="51">
        <f t="shared" si="14"/>
        <v>0</v>
      </c>
      <c r="AO85" s="5" t="s">
        <v>130</v>
      </c>
      <c r="AP85" s="6">
        <v>18233548.260000002</v>
      </c>
      <c r="AR85" s="6">
        <v>3770045.67</v>
      </c>
      <c r="AT85" s="6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7" t="s">
        <v>17</v>
      </c>
      <c r="Z86" s="53">
        <v>7566490.0099999998</v>
      </c>
      <c r="AA86" s="6"/>
      <c r="AB86" s="53">
        <v>2842713.36</v>
      </c>
      <c r="AC86" s="6"/>
      <c r="AD86" s="53">
        <v>10409203.369999999</v>
      </c>
      <c r="AE86" s="6"/>
      <c r="AF86" s="51">
        <f t="shared" si="13"/>
        <v>0</v>
      </c>
      <c r="AG86" s="7" t="s">
        <v>17</v>
      </c>
      <c r="AH86" s="6">
        <v>10409203.369999999</v>
      </c>
      <c r="AJ86" s="6">
        <v>4945772.13</v>
      </c>
      <c r="AL86" s="6">
        <v>15354975.5</v>
      </c>
      <c r="AN86" s="51">
        <f t="shared" si="14"/>
        <v>0</v>
      </c>
      <c r="AO86" s="7" t="s">
        <v>17</v>
      </c>
      <c r="AP86" s="6">
        <v>15354975.5</v>
      </c>
      <c r="AR86" s="6">
        <v>3376608.78</v>
      </c>
      <c r="AT86" s="6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5" t="s">
        <v>18</v>
      </c>
      <c r="Z87" s="6">
        <v>11511071.779999999</v>
      </c>
      <c r="AB87" s="6">
        <v>5823094.7199999997</v>
      </c>
      <c r="AD87" s="6">
        <v>17334166.5</v>
      </c>
      <c r="AF87" s="51">
        <f t="shared" si="13"/>
        <v>0</v>
      </c>
      <c r="AG87" s="5" t="s">
        <v>18</v>
      </c>
      <c r="AH87" s="6">
        <v>17334166.5</v>
      </c>
      <c r="AJ87" s="6">
        <v>6844759.75</v>
      </c>
      <c r="AL87" s="6">
        <v>24178926.25</v>
      </c>
      <c r="AN87" s="51">
        <f t="shared" si="14"/>
        <v>0</v>
      </c>
      <c r="AO87" s="5" t="s">
        <v>18</v>
      </c>
      <c r="AP87" s="6">
        <v>24178926.25</v>
      </c>
      <c r="AR87" s="6">
        <v>7933666.5800000001</v>
      </c>
      <c r="AT87" s="6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5" t="s">
        <v>19</v>
      </c>
      <c r="Z88" s="6">
        <v>1143342.6599999999</v>
      </c>
      <c r="AB88" s="6">
        <v>555894</v>
      </c>
      <c r="AD88" s="6">
        <v>1699236.66</v>
      </c>
      <c r="AF88" s="51">
        <f t="shared" si="13"/>
        <v>0</v>
      </c>
      <c r="AG88" s="5" t="s">
        <v>133</v>
      </c>
      <c r="AH88" s="6">
        <v>1699236.66</v>
      </c>
      <c r="AJ88" s="6">
        <v>543566.80000000005</v>
      </c>
      <c r="AL88" s="6">
        <v>2242803.46</v>
      </c>
      <c r="AN88" s="51">
        <f t="shared" si="14"/>
        <v>0</v>
      </c>
      <c r="AO88" s="5" t="s">
        <v>132</v>
      </c>
      <c r="AP88" s="6">
        <v>2242803.46</v>
      </c>
      <c r="AR88" s="6">
        <v>529830.24</v>
      </c>
      <c r="AT88" s="6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5" t="s">
        <v>20</v>
      </c>
      <c r="Z89" s="6">
        <v>739618.06</v>
      </c>
      <c r="AB89" s="6">
        <v>559084.63</v>
      </c>
      <c r="AD89" s="6">
        <v>1298702.69</v>
      </c>
      <c r="AF89" s="51">
        <f t="shared" si="13"/>
        <v>0</v>
      </c>
      <c r="AG89" s="5" t="s">
        <v>20</v>
      </c>
      <c r="AH89" s="6">
        <v>1298702.69</v>
      </c>
      <c r="AJ89" s="6">
        <v>490738.94</v>
      </c>
      <c r="AL89" s="6">
        <v>1789441.63</v>
      </c>
      <c r="AN89" s="51">
        <f t="shared" si="14"/>
        <v>0</v>
      </c>
      <c r="AO89" s="5" t="s">
        <v>134</v>
      </c>
      <c r="AP89" s="6">
        <v>1789441.63</v>
      </c>
      <c r="AR89" s="6">
        <v>434900.89</v>
      </c>
      <c r="AT89" s="6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7" t="s">
        <v>135</v>
      </c>
      <c r="Z90" s="6">
        <v>211262.35</v>
      </c>
      <c r="AB90" s="6">
        <v>254382.74</v>
      </c>
      <c r="AD90" s="6">
        <v>465645.09</v>
      </c>
      <c r="AF90" s="51">
        <f t="shared" si="13"/>
        <v>0</v>
      </c>
      <c r="AG90" s="7" t="s">
        <v>21</v>
      </c>
      <c r="AH90" s="6">
        <v>465645.09</v>
      </c>
      <c r="AJ90" s="6">
        <v>241956.59</v>
      </c>
      <c r="AL90" s="6">
        <v>707601.68</v>
      </c>
      <c r="AN90" s="51">
        <f t="shared" si="14"/>
        <v>0</v>
      </c>
      <c r="AO90" s="7" t="s">
        <v>21</v>
      </c>
      <c r="AP90" s="6">
        <v>707601.68</v>
      </c>
      <c r="AR90" s="6">
        <v>228929.85</v>
      </c>
      <c r="AT90" s="6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5" t="s">
        <v>22</v>
      </c>
      <c r="Z91" s="6">
        <v>579846.23</v>
      </c>
      <c r="AB91" s="6">
        <v>780817.59</v>
      </c>
      <c r="AD91" s="6">
        <v>1360663.82</v>
      </c>
      <c r="AF91" s="51">
        <f t="shared" si="13"/>
        <v>0</v>
      </c>
      <c r="AG91" s="5" t="s">
        <v>137</v>
      </c>
      <c r="AH91" s="6">
        <v>1360663.82</v>
      </c>
      <c r="AJ91" s="6">
        <v>703938.4</v>
      </c>
      <c r="AL91" s="6">
        <v>2064602.22</v>
      </c>
      <c r="AN91" s="51">
        <f t="shared" si="14"/>
        <v>0</v>
      </c>
      <c r="AO91" s="5" t="s">
        <v>136</v>
      </c>
      <c r="AP91" s="6">
        <v>2064602.22</v>
      </c>
      <c r="AR91" s="6">
        <v>457377.39</v>
      </c>
      <c r="AT91" s="6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5" t="s">
        <v>138</v>
      </c>
      <c r="Z92" s="6">
        <v>25378.84</v>
      </c>
      <c r="AB92" s="6">
        <v>239553.76</v>
      </c>
      <c r="AD92" s="6">
        <v>264932.59999999998</v>
      </c>
      <c r="AF92" s="51">
        <f t="shared" si="13"/>
        <v>0</v>
      </c>
      <c r="AG92" s="5" t="s">
        <v>23</v>
      </c>
      <c r="AH92" s="6">
        <v>264932.59999999998</v>
      </c>
      <c r="AJ92" s="6">
        <v>106787.97</v>
      </c>
      <c r="AL92" s="6">
        <v>371720.57</v>
      </c>
      <c r="AN92" s="51">
        <f t="shared" si="14"/>
        <v>0</v>
      </c>
      <c r="AO92" s="5" t="s">
        <v>23</v>
      </c>
      <c r="AP92" s="6">
        <v>371720.57</v>
      </c>
      <c r="AR92" s="6">
        <v>134045.45000000001</v>
      </c>
      <c r="AT92" s="6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5" t="s">
        <v>24</v>
      </c>
      <c r="Z93" s="6">
        <v>14633038.699999999</v>
      </c>
      <c r="AB93" s="6">
        <v>7419183.9000000004</v>
      </c>
      <c r="AD93" s="6">
        <v>22052222.600000001</v>
      </c>
      <c r="AF93" s="51">
        <f t="shared" si="13"/>
        <v>0</v>
      </c>
      <c r="AG93" s="5" t="s">
        <v>139</v>
      </c>
      <c r="AH93" s="6">
        <v>22052222.600000001</v>
      </c>
      <c r="AJ93" s="6">
        <v>4783376.9000000004</v>
      </c>
      <c r="AL93" s="6">
        <v>26835599.5</v>
      </c>
      <c r="AN93" s="51">
        <f t="shared" si="14"/>
        <v>0</v>
      </c>
      <c r="AO93" s="5" t="s">
        <v>139</v>
      </c>
      <c r="AP93" s="6">
        <v>26835599.5</v>
      </c>
      <c r="AR93" s="6">
        <v>9188851.5299999993</v>
      </c>
      <c r="AT93" s="6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5"/>
      <c r="Z94" s="6"/>
      <c r="AB94" s="6"/>
      <c r="AD94" s="6"/>
      <c r="AF94" s="51">
        <f t="shared" si="13"/>
        <v>0</v>
      </c>
      <c r="AG94" s="5"/>
      <c r="AH94" s="6"/>
      <c r="AJ94" s="6"/>
      <c r="AL94" s="6"/>
      <c r="AN94" s="51">
        <f t="shared" si="14"/>
        <v>0</v>
      </c>
      <c r="AO94" s="5"/>
      <c r="AP94" s="6"/>
      <c r="AR94" s="6"/>
      <c r="AT94" s="6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5"/>
      <c r="Z95" s="6"/>
      <c r="AB95" s="6"/>
      <c r="AD95" s="6"/>
      <c r="AF95" s="51">
        <f t="shared" si="13"/>
        <v>0</v>
      </c>
      <c r="AG95" s="5"/>
      <c r="AH95" s="6"/>
      <c r="AJ95" s="6"/>
      <c r="AL95" s="6"/>
      <c r="AN95" s="51">
        <f t="shared" si="14"/>
        <v>0</v>
      </c>
      <c r="AO95" s="5"/>
      <c r="AP95" s="6"/>
      <c r="AR95" s="6"/>
      <c r="AT95" s="6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7" t="s">
        <v>25</v>
      </c>
      <c r="Z96" s="6">
        <v>46643.7</v>
      </c>
      <c r="AB96" s="6">
        <v>20602.64</v>
      </c>
      <c r="AD96" s="6">
        <v>67246.34</v>
      </c>
      <c r="AF96" s="51">
        <f t="shared" si="13"/>
        <v>0</v>
      </c>
      <c r="AG96" s="5" t="s">
        <v>140</v>
      </c>
      <c r="AH96" s="6">
        <v>67246.34</v>
      </c>
      <c r="AJ96" s="6">
        <v>49980.92</v>
      </c>
      <c r="AL96" s="6">
        <v>117227.26</v>
      </c>
      <c r="AN96" s="51">
        <f t="shared" si="14"/>
        <v>0</v>
      </c>
      <c r="AO96" s="5" t="s">
        <v>25</v>
      </c>
      <c r="AP96" s="6">
        <v>117227.26</v>
      </c>
      <c r="AR96" s="6">
        <v>44360.02</v>
      </c>
      <c r="AT96" s="6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5" t="s">
        <v>26</v>
      </c>
      <c r="Z97" s="6">
        <v>8220737.9000000004</v>
      </c>
      <c r="AB97" s="6">
        <v>4572572.18</v>
      </c>
      <c r="AD97" s="6">
        <v>12793310.08</v>
      </c>
      <c r="AF97" s="51">
        <f t="shared" si="13"/>
        <v>0</v>
      </c>
      <c r="AG97" s="7" t="s">
        <v>26</v>
      </c>
      <c r="AH97" s="6">
        <v>12793310.08</v>
      </c>
      <c r="AJ97" s="6">
        <v>6468217.4100000001</v>
      </c>
      <c r="AL97" s="6">
        <v>19261527.489999998</v>
      </c>
      <c r="AN97" s="51">
        <f t="shared" si="14"/>
        <v>0</v>
      </c>
      <c r="AO97" s="7" t="s">
        <v>26</v>
      </c>
      <c r="AP97" s="6">
        <v>19261527.489999998</v>
      </c>
      <c r="AR97" s="6">
        <v>4371781.45</v>
      </c>
      <c r="AT97" s="6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5" t="s">
        <v>27</v>
      </c>
      <c r="Z98" s="6">
        <v>3269086.15</v>
      </c>
      <c r="AB98" s="6">
        <v>7237447.4500000002</v>
      </c>
      <c r="AD98" s="6">
        <v>10506533.6</v>
      </c>
      <c r="AF98" s="51">
        <f t="shared" si="13"/>
        <v>0</v>
      </c>
      <c r="AG98" s="5" t="s">
        <v>141</v>
      </c>
      <c r="AH98" s="6">
        <v>10506533.6</v>
      </c>
      <c r="AJ98" s="6">
        <v>1604594.72</v>
      </c>
      <c r="AL98" s="6">
        <v>12111128.32</v>
      </c>
      <c r="AN98" s="51">
        <f t="shared" si="14"/>
        <v>0</v>
      </c>
      <c r="AO98" s="5" t="s">
        <v>141</v>
      </c>
      <c r="AP98" s="6">
        <v>12111128.32</v>
      </c>
      <c r="AR98" s="6">
        <v>5273230.3499999996</v>
      </c>
      <c r="AT98" s="6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5" t="s">
        <v>142</v>
      </c>
      <c r="Z99" s="6">
        <v>6147996.3200000003</v>
      </c>
      <c r="AB99" s="6">
        <v>3979646.85</v>
      </c>
      <c r="AD99" s="6">
        <v>10127643.17</v>
      </c>
      <c r="AF99" s="51">
        <f t="shared" si="13"/>
        <v>0</v>
      </c>
      <c r="AG99" s="5" t="s">
        <v>28</v>
      </c>
      <c r="AH99" s="6">
        <v>10127643.17</v>
      </c>
      <c r="AJ99" s="6">
        <v>2513842.42</v>
      </c>
      <c r="AL99" s="6">
        <v>12641485.59</v>
      </c>
      <c r="AN99" s="51">
        <f t="shared" si="14"/>
        <v>0</v>
      </c>
      <c r="AO99" s="5" t="s">
        <v>28</v>
      </c>
      <c r="AP99" s="6">
        <v>12641485.59</v>
      </c>
      <c r="AR99" s="6">
        <v>4352137.7300000004</v>
      </c>
      <c r="AT99" s="6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5" t="s">
        <v>143</v>
      </c>
      <c r="Z100" s="6">
        <v>967211.86</v>
      </c>
      <c r="AB100" s="6">
        <v>3296553.03</v>
      </c>
      <c r="AD100" s="6">
        <v>4263764.8899999997</v>
      </c>
      <c r="AF100" s="51">
        <f t="shared" si="13"/>
        <v>0</v>
      </c>
      <c r="AG100" s="5" t="s">
        <v>29</v>
      </c>
      <c r="AH100" s="6">
        <v>4263764.8899999997</v>
      </c>
      <c r="AJ100" s="6">
        <v>338124.62</v>
      </c>
      <c r="AL100" s="6">
        <v>4601889.51</v>
      </c>
      <c r="AN100" s="51">
        <f t="shared" si="14"/>
        <v>0</v>
      </c>
      <c r="AO100" s="5" t="s">
        <v>29</v>
      </c>
      <c r="AP100" s="6">
        <v>4601889.51</v>
      </c>
      <c r="AR100" s="6">
        <v>454068.52</v>
      </c>
      <c r="AT100" s="6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7" t="s">
        <v>144</v>
      </c>
      <c r="Z101" s="6">
        <v>16734277.310000001</v>
      </c>
      <c r="AB101" s="6">
        <v>10509176.949999999</v>
      </c>
      <c r="AD101" s="6">
        <v>27243454.260000002</v>
      </c>
      <c r="AF101" s="51">
        <f t="shared" si="13"/>
        <v>0</v>
      </c>
      <c r="AG101" s="5" t="s">
        <v>30</v>
      </c>
      <c r="AH101" s="6">
        <v>27243454.260000002</v>
      </c>
      <c r="AJ101" s="6">
        <v>9057715.9499999993</v>
      </c>
      <c r="AL101" s="6">
        <v>36301170.210000001</v>
      </c>
      <c r="AN101" s="51">
        <f t="shared" si="14"/>
        <v>0</v>
      </c>
      <c r="AO101" s="5" t="s">
        <v>30</v>
      </c>
      <c r="AP101" s="6">
        <v>36301170.210000001</v>
      </c>
      <c r="AR101" s="6">
        <v>10219277.27</v>
      </c>
      <c r="AT101" s="6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5" t="s">
        <v>146</v>
      </c>
      <c r="Z102" s="6">
        <v>559170.37</v>
      </c>
      <c r="AB102" s="6">
        <v>1034133.76</v>
      </c>
      <c r="AD102" s="6">
        <v>1593304.13</v>
      </c>
      <c r="AF102" s="51">
        <f t="shared" si="13"/>
        <v>0</v>
      </c>
      <c r="AG102" s="5" t="s">
        <v>31</v>
      </c>
      <c r="AH102" s="6">
        <v>1593304.13</v>
      </c>
      <c r="AJ102" s="6">
        <v>1038412.4</v>
      </c>
      <c r="AL102" s="6">
        <v>2631716.5299999998</v>
      </c>
      <c r="AN102" s="51">
        <f t="shared" si="14"/>
        <v>0</v>
      </c>
      <c r="AO102" s="5" t="s">
        <v>145</v>
      </c>
      <c r="AP102" s="6">
        <v>2631716.5299999998</v>
      </c>
      <c r="AR102" s="6">
        <v>245063.92</v>
      </c>
      <c r="AT102" s="6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5" t="s">
        <v>32</v>
      </c>
      <c r="Z103" s="6">
        <v>338410.52</v>
      </c>
      <c r="AB103" s="6">
        <v>348948.49</v>
      </c>
      <c r="AD103" s="6">
        <v>687359.01</v>
      </c>
      <c r="AF103" s="51">
        <f t="shared" si="13"/>
        <v>0</v>
      </c>
      <c r="AG103" s="5" t="s">
        <v>32</v>
      </c>
      <c r="AH103" s="6">
        <v>687359.01</v>
      </c>
      <c r="AJ103" s="6">
        <v>281201.36</v>
      </c>
      <c r="AL103" s="6">
        <v>968560.37</v>
      </c>
      <c r="AN103" s="51">
        <f t="shared" si="14"/>
        <v>0</v>
      </c>
      <c r="AO103" s="5" t="s">
        <v>32</v>
      </c>
      <c r="AP103" s="6">
        <v>968560.37</v>
      </c>
      <c r="AR103" s="6">
        <v>364224.84</v>
      </c>
      <c r="AT103" s="6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5" t="s">
        <v>147</v>
      </c>
      <c r="Z104" s="6">
        <v>742080.95</v>
      </c>
      <c r="AB104" s="6">
        <v>480518.54</v>
      </c>
      <c r="AD104" s="6">
        <v>1222599.49</v>
      </c>
      <c r="AF104" s="51">
        <f t="shared" si="13"/>
        <v>0</v>
      </c>
      <c r="AG104" s="7" t="s">
        <v>33</v>
      </c>
      <c r="AH104" s="6">
        <v>1222599.49</v>
      </c>
      <c r="AJ104" s="6">
        <v>1467567.13</v>
      </c>
      <c r="AL104" s="6">
        <v>2690166.62</v>
      </c>
      <c r="AN104" s="51">
        <f t="shared" si="14"/>
        <v>0</v>
      </c>
      <c r="AO104" s="7" t="s">
        <v>33</v>
      </c>
      <c r="AP104" s="6">
        <v>2690166.62</v>
      </c>
      <c r="AR104" s="6">
        <v>807052.99</v>
      </c>
      <c r="AT104" s="6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5" t="s">
        <v>34</v>
      </c>
      <c r="Z105" s="6">
        <v>757948.74</v>
      </c>
      <c r="AB105" s="6">
        <v>394572.47</v>
      </c>
      <c r="AD105" s="6">
        <v>1152521.21</v>
      </c>
      <c r="AF105" s="51">
        <f t="shared" si="13"/>
        <v>0</v>
      </c>
      <c r="AG105" s="5" t="s">
        <v>34</v>
      </c>
      <c r="AH105" s="6">
        <v>1152521.21</v>
      </c>
      <c r="AJ105" s="6">
        <v>439587.18</v>
      </c>
      <c r="AL105" s="6">
        <v>1592108.39</v>
      </c>
      <c r="AN105" s="51">
        <f t="shared" si="14"/>
        <v>0</v>
      </c>
      <c r="AO105" s="7" t="s">
        <v>34</v>
      </c>
      <c r="AP105" s="6">
        <v>1592108.39</v>
      </c>
      <c r="AR105" s="6">
        <v>526488.17000000004</v>
      </c>
      <c r="AT105" s="6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5" t="s">
        <v>149</v>
      </c>
      <c r="Z106" s="6">
        <v>194526</v>
      </c>
      <c r="AB106" s="6">
        <v>132900</v>
      </c>
      <c r="AD106" s="6">
        <v>327426</v>
      </c>
      <c r="AF106" s="51">
        <f t="shared" si="13"/>
        <v>0</v>
      </c>
      <c r="AG106" s="5" t="s">
        <v>150</v>
      </c>
      <c r="AH106" s="6">
        <v>327426</v>
      </c>
      <c r="AJ106" s="6">
        <v>99675</v>
      </c>
      <c r="AL106" s="6">
        <v>427101</v>
      </c>
      <c r="AN106" s="51">
        <f t="shared" si="14"/>
        <v>0</v>
      </c>
      <c r="AO106" s="5" t="s">
        <v>148</v>
      </c>
      <c r="AP106" s="6">
        <v>427101</v>
      </c>
      <c r="AR106" s="6">
        <v>133998</v>
      </c>
      <c r="AT106" s="6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5" t="s">
        <v>36</v>
      </c>
      <c r="Z107" s="6">
        <v>8402489.0099999998</v>
      </c>
      <c r="AB107" s="6">
        <v>5301977.45</v>
      </c>
      <c r="AD107" s="6">
        <v>13704466.460000001</v>
      </c>
      <c r="AF107" s="51">
        <f t="shared" si="13"/>
        <v>0</v>
      </c>
      <c r="AG107" s="5" t="s">
        <v>151</v>
      </c>
      <c r="AH107" s="6">
        <v>13704466.460000001</v>
      </c>
      <c r="AJ107" s="6">
        <v>4619990.72</v>
      </c>
      <c r="AL107" s="6">
        <v>18324457.18</v>
      </c>
      <c r="AN107" s="51">
        <f t="shared" si="14"/>
        <v>0</v>
      </c>
      <c r="AO107" s="5" t="s">
        <v>151</v>
      </c>
      <c r="AP107" s="6">
        <v>18324457.18</v>
      </c>
      <c r="AR107" s="6">
        <v>4852278.97</v>
      </c>
      <c r="AT107" s="6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7" t="s">
        <v>37</v>
      </c>
      <c r="Z108" s="6">
        <v>295935.65000000002</v>
      </c>
      <c r="AB108" s="6">
        <v>124565.4</v>
      </c>
      <c r="AD108" s="6">
        <v>420501.05</v>
      </c>
      <c r="AF108" s="51">
        <f t="shared" si="13"/>
        <v>0</v>
      </c>
      <c r="AG108" s="7" t="s">
        <v>37</v>
      </c>
      <c r="AH108" s="6">
        <v>420501.05</v>
      </c>
      <c r="AJ108" s="6">
        <v>36759.69</v>
      </c>
      <c r="AL108" s="6">
        <v>457260.74</v>
      </c>
      <c r="AN108" s="51">
        <f t="shared" si="14"/>
        <v>0</v>
      </c>
      <c r="AO108" s="7" t="s">
        <v>37</v>
      </c>
      <c r="AP108" s="6">
        <v>457260.74</v>
      </c>
      <c r="AR108" s="6">
        <v>816240.28</v>
      </c>
      <c r="AT108" s="6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5" t="s">
        <v>38</v>
      </c>
      <c r="Z109" s="6">
        <v>4246796.9400000004</v>
      </c>
      <c r="AB109" s="6">
        <v>10761558.17</v>
      </c>
      <c r="AD109" s="6">
        <v>15008355.109999999</v>
      </c>
      <c r="AF109" s="51">
        <f t="shared" si="13"/>
        <v>0</v>
      </c>
      <c r="AG109" s="5" t="s">
        <v>38</v>
      </c>
      <c r="AH109" s="6">
        <v>15008355.109999999</v>
      </c>
      <c r="AJ109" s="6">
        <v>6970301.0999999996</v>
      </c>
      <c r="AL109" s="6">
        <v>21978656.210000001</v>
      </c>
      <c r="AN109" s="51">
        <f t="shared" si="14"/>
        <v>0</v>
      </c>
      <c r="AO109" s="5" t="s">
        <v>38</v>
      </c>
      <c r="AP109" s="6">
        <v>21978656.210000001</v>
      </c>
      <c r="AR109" s="6">
        <v>5839743.8099999996</v>
      </c>
      <c r="AT109" s="6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5" t="s">
        <v>152</v>
      </c>
      <c r="Z110" s="6">
        <v>1161690</v>
      </c>
      <c r="AB110" s="6">
        <v>2510224.2000000002</v>
      </c>
      <c r="AD110" s="6">
        <v>3671914.2</v>
      </c>
      <c r="AF110" s="51">
        <f t="shared" si="13"/>
        <v>0</v>
      </c>
      <c r="AG110" s="7" t="s">
        <v>152</v>
      </c>
      <c r="AH110" s="6">
        <v>3671914.2</v>
      </c>
      <c r="AJ110" s="6">
        <v>598235</v>
      </c>
      <c r="AL110" s="6">
        <v>4270149.2</v>
      </c>
      <c r="AN110" s="51">
        <f t="shared" si="14"/>
        <v>0</v>
      </c>
      <c r="AO110" s="7" t="s">
        <v>152</v>
      </c>
      <c r="AP110" s="6">
        <v>4270149.2</v>
      </c>
      <c r="AR110" s="6">
        <v>2814113</v>
      </c>
      <c r="AT110" s="6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5" t="s">
        <v>153</v>
      </c>
      <c r="Z111" s="6">
        <v>500486.92</v>
      </c>
      <c r="AB111" s="6">
        <v>1426317.95</v>
      </c>
      <c r="AD111" s="6">
        <v>1926804.87</v>
      </c>
      <c r="AF111" s="51">
        <f t="shared" si="13"/>
        <v>0</v>
      </c>
      <c r="AG111" s="5" t="s">
        <v>39</v>
      </c>
      <c r="AH111" s="6">
        <v>1926804.87</v>
      </c>
      <c r="AJ111" s="6">
        <v>302055.93</v>
      </c>
      <c r="AL111" s="6">
        <v>2228860.7999999998</v>
      </c>
      <c r="AN111" s="51">
        <f t="shared" si="14"/>
        <v>0</v>
      </c>
      <c r="AO111" s="5" t="s">
        <v>39</v>
      </c>
      <c r="AP111" s="6">
        <v>2228860.7999999998</v>
      </c>
      <c r="AR111" s="6">
        <v>1547161.61</v>
      </c>
      <c r="AT111" s="6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5"/>
      <c r="Z112" s="6"/>
      <c r="AB112" s="6"/>
      <c r="AD112" s="6"/>
      <c r="AF112" s="51">
        <f t="shared" si="13"/>
        <v>0</v>
      </c>
      <c r="AG112" s="5"/>
      <c r="AH112" s="6"/>
      <c r="AJ112" s="6"/>
      <c r="AL112" s="6"/>
      <c r="AN112" s="51">
        <f t="shared" si="14"/>
        <v>0</v>
      </c>
      <c r="AO112" s="5"/>
      <c r="AP112" s="6"/>
      <c r="AR112" s="6"/>
      <c r="AT112" s="6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7" t="s">
        <v>40</v>
      </c>
      <c r="Z113" s="6">
        <v>79173.69</v>
      </c>
      <c r="AB113" s="6">
        <v>79173.69</v>
      </c>
      <c r="AD113" s="6">
        <v>158347.38</v>
      </c>
      <c r="AF113" s="51">
        <f t="shared" si="13"/>
        <v>0</v>
      </c>
      <c r="AG113" s="7" t="s">
        <v>40</v>
      </c>
      <c r="AH113" s="6">
        <v>158347.38</v>
      </c>
      <c r="AJ113" s="6">
        <v>79173.69</v>
      </c>
      <c r="AL113" s="6">
        <v>237521.07</v>
      </c>
      <c r="AN113" s="51">
        <f t="shared" si="14"/>
        <v>0</v>
      </c>
      <c r="AO113" s="7" t="s">
        <v>40</v>
      </c>
      <c r="AP113" s="6">
        <v>237521.07</v>
      </c>
      <c r="AR113" s="6">
        <v>79173.69</v>
      </c>
      <c r="AT113" s="6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5" t="s">
        <v>154</v>
      </c>
      <c r="Z114" s="6">
        <v>7553037.2199999997</v>
      </c>
      <c r="AB114" s="6">
        <v>0</v>
      </c>
      <c r="AD114" s="6">
        <v>7553037.2199999997</v>
      </c>
      <c r="AF114" s="51">
        <f t="shared" si="13"/>
        <v>0</v>
      </c>
      <c r="AG114" s="7" t="s">
        <v>154</v>
      </c>
      <c r="AH114" s="6">
        <v>7553037.2199999997</v>
      </c>
      <c r="AJ114" s="6">
        <v>0</v>
      </c>
      <c r="AL114" s="6">
        <v>7553037.2199999997</v>
      </c>
      <c r="AN114" s="51">
        <f t="shared" si="14"/>
        <v>0</v>
      </c>
      <c r="AO114" s="7" t="s">
        <v>154</v>
      </c>
      <c r="AP114" s="6">
        <v>7553037.2199999997</v>
      </c>
      <c r="AR114" s="6">
        <v>0</v>
      </c>
      <c r="AT114" s="6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7" t="s">
        <v>155</v>
      </c>
      <c r="Z115" s="6"/>
      <c r="AA115" s="53">
        <v>7553037.2199999997</v>
      </c>
      <c r="AB115" s="6"/>
      <c r="AC115" s="53">
        <v>0</v>
      </c>
      <c r="AD115" s="6"/>
      <c r="AE115" s="53">
        <v>7553037.2199999997</v>
      </c>
      <c r="AF115" s="51">
        <f t="shared" si="13"/>
        <v>0</v>
      </c>
      <c r="AG115" s="7" t="s">
        <v>155</v>
      </c>
      <c r="AI115" s="6">
        <v>7553037.2199999997</v>
      </c>
      <c r="AK115" s="6">
        <v>0</v>
      </c>
      <c r="AM115" s="6">
        <v>7553037.2199999997</v>
      </c>
      <c r="AN115" s="51">
        <f t="shared" si="14"/>
        <v>0</v>
      </c>
      <c r="AO115" s="7" t="s">
        <v>155</v>
      </c>
      <c r="AQ115" s="6">
        <v>7553037.2199999997</v>
      </c>
      <c r="AS115" s="6">
        <v>0</v>
      </c>
      <c r="AU115" s="6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5" t="s">
        <v>156</v>
      </c>
      <c r="Z116" s="6">
        <v>5732726.1600000001</v>
      </c>
      <c r="AB116" s="6">
        <v>0</v>
      </c>
      <c r="AD116" s="6">
        <v>5732726.1600000001</v>
      </c>
      <c r="AF116" s="51">
        <f t="shared" si="13"/>
        <v>0</v>
      </c>
      <c r="AG116" s="7" t="s">
        <v>156</v>
      </c>
      <c r="AH116" s="6">
        <v>5732726.1600000001</v>
      </c>
      <c r="AJ116" s="6" t="s">
        <v>157</v>
      </c>
      <c r="AL116" s="6">
        <v>5732726.1600000001</v>
      </c>
      <c r="AN116" s="51">
        <f t="shared" si="14"/>
        <v>0</v>
      </c>
      <c r="AO116" s="7" t="s">
        <v>156</v>
      </c>
      <c r="AP116" s="5">
        <v>5732726.1600000001</v>
      </c>
      <c r="AR116" s="6">
        <v>0</v>
      </c>
      <c r="AT116" s="6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7" t="s">
        <v>158</v>
      </c>
      <c r="Z117" s="6"/>
      <c r="AA117" s="53">
        <v>5732726.1600000001</v>
      </c>
      <c r="AB117" s="6"/>
      <c r="AC117" s="53">
        <v>0</v>
      </c>
      <c r="AD117" s="6"/>
      <c r="AE117" s="53">
        <v>5732726.1600000001</v>
      </c>
      <c r="AF117" s="51">
        <f t="shared" si="13"/>
        <v>0</v>
      </c>
      <c r="AG117" s="7" t="s">
        <v>158</v>
      </c>
      <c r="AI117" s="6">
        <v>5732726.1600000001</v>
      </c>
      <c r="AK117" s="6">
        <v>0</v>
      </c>
      <c r="AM117" s="6">
        <v>5732726.1600000001</v>
      </c>
      <c r="AN117" s="51">
        <f t="shared" si="14"/>
        <v>0</v>
      </c>
      <c r="AO117" s="7" t="s">
        <v>158</v>
      </c>
      <c r="AP117" s="48"/>
      <c r="AQ117" s="6">
        <v>5732726.1600000001</v>
      </c>
      <c r="AS117" s="6">
        <v>0</v>
      </c>
      <c r="AU117" s="6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7" t="s">
        <v>159</v>
      </c>
      <c r="Z118" s="6">
        <v>619425</v>
      </c>
      <c r="AB118" s="6">
        <v>0</v>
      </c>
      <c r="AD118" s="6">
        <v>619425</v>
      </c>
      <c r="AF118" s="51">
        <f t="shared" si="13"/>
        <v>0</v>
      </c>
      <c r="AG118" s="7" t="s">
        <v>159</v>
      </c>
      <c r="AH118" s="6">
        <v>619425</v>
      </c>
      <c r="AJ118" s="6">
        <v>0</v>
      </c>
      <c r="AL118" s="6">
        <v>619425</v>
      </c>
      <c r="AN118" s="51">
        <f t="shared" si="14"/>
        <v>0</v>
      </c>
      <c r="AO118" s="7" t="s">
        <v>159</v>
      </c>
      <c r="AP118" s="5">
        <v>619425</v>
      </c>
      <c r="AR118" s="6">
        <v>0</v>
      </c>
      <c r="AT118" s="6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7" t="s">
        <v>160</v>
      </c>
      <c r="AA119" s="6">
        <v>619425</v>
      </c>
      <c r="AC119" s="6">
        <v>0</v>
      </c>
      <c r="AE119" s="6">
        <v>619425</v>
      </c>
      <c r="AF119" s="51">
        <f t="shared" si="13"/>
        <v>0</v>
      </c>
      <c r="AG119" s="7" t="s">
        <v>160</v>
      </c>
      <c r="AI119" s="6">
        <v>619425</v>
      </c>
      <c r="AK119" s="6">
        <v>0</v>
      </c>
      <c r="AM119" s="6">
        <v>619425</v>
      </c>
      <c r="AN119" s="51">
        <f t="shared" si="14"/>
        <v>0</v>
      </c>
      <c r="AO119" s="7" t="s">
        <v>160</v>
      </c>
      <c r="AP119" s="48"/>
      <c r="AQ119" s="6">
        <v>619425</v>
      </c>
      <c r="AS119" s="6">
        <v>0</v>
      </c>
      <c r="AU119" s="6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7" t="s">
        <v>161</v>
      </c>
      <c r="Z120" s="6">
        <v>654524259.76999998</v>
      </c>
      <c r="AB120" s="6">
        <v>0</v>
      </c>
      <c r="AD120" s="6">
        <v>654524259.76999998</v>
      </c>
      <c r="AF120" s="51">
        <f t="shared" si="13"/>
        <v>0</v>
      </c>
      <c r="AG120" s="7" t="s">
        <v>161</v>
      </c>
      <c r="AH120" s="6">
        <v>654524259.76999998</v>
      </c>
      <c r="AJ120" s="6">
        <v>0</v>
      </c>
      <c r="AL120" s="6">
        <v>654524259.76999998</v>
      </c>
      <c r="AN120" s="51">
        <f t="shared" si="14"/>
        <v>0</v>
      </c>
      <c r="AO120" s="7" t="s">
        <v>161</v>
      </c>
      <c r="AP120" s="5">
        <v>654524259.76999998</v>
      </c>
      <c r="AR120" s="6">
        <v>0</v>
      </c>
      <c r="AT120" s="6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7" t="s">
        <v>162</v>
      </c>
      <c r="AA121" s="6">
        <v>654524259.76999998</v>
      </c>
      <c r="AC121" s="6">
        <v>0</v>
      </c>
      <c r="AE121" s="6">
        <v>654524259.76999998</v>
      </c>
      <c r="AF121" s="51">
        <f t="shared" si="13"/>
        <v>0</v>
      </c>
      <c r="AG121" s="7" t="s">
        <v>162</v>
      </c>
      <c r="AI121" s="6">
        <v>654524259.76999998</v>
      </c>
      <c r="AK121" s="6">
        <v>0</v>
      </c>
      <c r="AM121" s="6">
        <v>654524259.76999998</v>
      </c>
      <c r="AN121" s="51">
        <f t="shared" si="14"/>
        <v>0</v>
      </c>
      <c r="AO121" s="7" t="s">
        <v>162</v>
      </c>
      <c r="AP121" s="48"/>
      <c r="AQ121" s="6">
        <v>654524259.76999998</v>
      </c>
      <c r="AS121" s="6">
        <v>0</v>
      </c>
      <c r="AU121" s="6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7" t="s">
        <v>163</v>
      </c>
      <c r="Z122" s="6">
        <v>450000</v>
      </c>
      <c r="AB122" s="6">
        <v>0</v>
      </c>
      <c r="AD122" s="6">
        <v>450000</v>
      </c>
      <c r="AF122" s="51">
        <f t="shared" si="13"/>
        <v>0</v>
      </c>
      <c r="AG122" s="7" t="s">
        <v>163</v>
      </c>
      <c r="AH122" s="6">
        <v>450000</v>
      </c>
      <c r="AJ122" s="6">
        <v>0</v>
      </c>
      <c r="AL122" s="6">
        <v>450000</v>
      </c>
      <c r="AN122" s="51">
        <f t="shared" si="14"/>
        <v>0</v>
      </c>
      <c r="AO122" s="7" t="s">
        <v>163</v>
      </c>
      <c r="AP122" s="5">
        <v>450000</v>
      </c>
      <c r="AR122" s="6">
        <v>0</v>
      </c>
      <c r="AT122" s="6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7" t="s">
        <v>164</v>
      </c>
      <c r="AA123" s="6">
        <v>450000</v>
      </c>
      <c r="AC123" s="6">
        <v>0</v>
      </c>
      <c r="AE123" s="6">
        <v>450000</v>
      </c>
      <c r="AF123" s="51">
        <f t="shared" si="13"/>
        <v>0</v>
      </c>
      <c r="AG123" s="7" t="s">
        <v>164</v>
      </c>
      <c r="AI123" s="6">
        <v>450000</v>
      </c>
      <c r="AK123" s="6">
        <v>0</v>
      </c>
      <c r="AM123" s="6">
        <v>450000</v>
      </c>
      <c r="AN123" s="51">
        <f t="shared" si="14"/>
        <v>0</v>
      </c>
      <c r="AO123" s="7" t="s">
        <v>164</v>
      </c>
      <c r="AP123" s="48"/>
      <c r="AQ123" s="6">
        <v>450000</v>
      </c>
      <c r="AS123" s="6">
        <v>0</v>
      </c>
      <c r="AU123" s="6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7" t="s">
        <v>165</v>
      </c>
      <c r="Z124" s="6">
        <v>15021592.220000001</v>
      </c>
      <c r="AB124" s="6">
        <v>694340</v>
      </c>
      <c r="AC124" s="53">
        <v>106250</v>
      </c>
      <c r="AD124" s="6">
        <v>15609682.220000001</v>
      </c>
      <c r="AF124" s="51">
        <f t="shared" si="13"/>
        <v>0</v>
      </c>
      <c r="AG124" s="7" t="s">
        <v>165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1">
        <f t="shared" si="14"/>
        <v>0</v>
      </c>
      <c r="AO124" s="7" t="s">
        <v>165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7" t="s">
        <v>166</v>
      </c>
      <c r="AA125" s="6">
        <v>15021592.220000001</v>
      </c>
      <c r="AB125" s="53">
        <v>106250</v>
      </c>
      <c r="AC125" s="6">
        <v>694340</v>
      </c>
      <c r="AE125" s="6">
        <v>15609682.220000001</v>
      </c>
      <c r="AF125" s="51">
        <f t="shared" si="13"/>
        <v>0</v>
      </c>
      <c r="AG125" s="7" t="s">
        <v>166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1">
        <f t="shared" si="14"/>
        <v>0</v>
      </c>
      <c r="AO125" s="7" t="s">
        <v>166</v>
      </c>
      <c r="AP125" s="48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7"/>
      <c r="AA126" s="6"/>
      <c r="AC126" s="6"/>
      <c r="AE126" s="6"/>
      <c r="AF126" s="51">
        <f t="shared" si="13"/>
        <v>0</v>
      </c>
      <c r="AG126" s="7"/>
      <c r="AI126" s="6"/>
      <c r="AJ126" s="6"/>
      <c r="AK126" s="6"/>
      <c r="AM126" s="6"/>
      <c r="AN126" s="51">
        <f t="shared" si="14"/>
        <v>0</v>
      </c>
      <c r="AO126" s="7"/>
      <c r="AP126" s="48"/>
      <c r="AQ126" s="6"/>
      <c r="AR126" s="6"/>
      <c r="AS126" s="6"/>
      <c r="AU126" s="6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7"/>
      <c r="AA127" s="6"/>
      <c r="AC127" s="6"/>
      <c r="AE127" s="6"/>
      <c r="AF127" s="51">
        <f t="shared" si="13"/>
        <v>0</v>
      </c>
      <c r="AG127" s="7"/>
      <c r="AI127" s="6"/>
      <c r="AJ127" s="6"/>
      <c r="AK127" s="6"/>
      <c r="AM127" s="6"/>
      <c r="AN127" s="51">
        <f t="shared" si="14"/>
        <v>0</v>
      </c>
      <c r="AO127" s="7"/>
      <c r="AP127" s="48"/>
      <c r="AQ127" s="6"/>
      <c r="AR127" s="6"/>
      <c r="AS127" s="6"/>
      <c r="AU127" s="6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7"/>
      <c r="AA128" s="6"/>
      <c r="AC128" s="6"/>
      <c r="AE128" s="6"/>
      <c r="AF128" s="51">
        <f t="shared" si="13"/>
        <v>0</v>
      </c>
      <c r="AG128" s="7"/>
      <c r="AI128" s="6"/>
      <c r="AJ128" s="6"/>
      <c r="AK128" s="6"/>
      <c r="AM128" s="6"/>
      <c r="AN128" s="51">
        <f t="shared" si="14"/>
        <v>0</v>
      </c>
      <c r="AO128" s="7"/>
      <c r="AP128" s="48"/>
      <c r="AQ128" s="6"/>
      <c r="AR128" s="6"/>
      <c r="AS128" s="6"/>
      <c r="AU128" s="6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7" t="s">
        <v>167</v>
      </c>
      <c r="Z129" s="6">
        <v>1066932861.7</v>
      </c>
      <c r="AB129" s="6">
        <v>0</v>
      </c>
      <c r="AD129" s="6">
        <v>1066932861.7</v>
      </c>
      <c r="AF129" s="51">
        <f t="shared" si="13"/>
        <v>0</v>
      </c>
      <c r="AG129" s="7" t="s">
        <v>167</v>
      </c>
      <c r="AH129" s="6">
        <v>1066932861.7</v>
      </c>
      <c r="AJ129" s="6">
        <v>0</v>
      </c>
      <c r="AL129" s="6">
        <v>1066932861.7</v>
      </c>
      <c r="AN129" s="51">
        <f t="shared" si="14"/>
        <v>0</v>
      </c>
      <c r="AO129" s="7" t="s">
        <v>167</v>
      </c>
      <c r="AP129" s="5">
        <v>1066932861.7</v>
      </c>
      <c r="AR129" s="6">
        <v>0</v>
      </c>
      <c r="AT129" s="6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7" t="s">
        <v>168</v>
      </c>
      <c r="AA130" s="6">
        <v>812051605.00999999</v>
      </c>
      <c r="AB130" s="53">
        <v>108901001.48</v>
      </c>
      <c r="AC130" s="6">
        <v>3640846.37</v>
      </c>
      <c r="AE130" s="6">
        <v>706791449.89999998</v>
      </c>
      <c r="AF130" s="51">
        <f t="shared" si="13"/>
        <v>0</v>
      </c>
      <c r="AG130" s="7" t="s">
        <v>168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1">
        <f t="shared" si="14"/>
        <v>0</v>
      </c>
      <c r="AO130" s="7" t="s">
        <v>168</v>
      </c>
      <c r="AP130" s="48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7" t="s">
        <v>169</v>
      </c>
      <c r="Z131" s="6">
        <v>0</v>
      </c>
      <c r="AB131" s="6">
        <v>3640846.37</v>
      </c>
      <c r="AC131" s="6"/>
      <c r="AD131" s="6">
        <v>3640846.37</v>
      </c>
      <c r="AF131" s="51">
        <f t="shared" si="13"/>
        <v>0</v>
      </c>
      <c r="AG131" s="5" t="s">
        <v>169</v>
      </c>
      <c r="AH131" s="6">
        <v>3640846.37</v>
      </c>
      <c r="AJ131" s="6">
        <v>31460917.5</v>
      </c>
      <c r="AL131" s="6">
        <v>35101763.869999997</v>
      </c>
      <c r="AN131" s="51">
        <f t="shared" si="14"/>
        <v>0</v>
      </c>
      <c r="AO131" s="7" t="s">
        <v>169</v>
      </c>
      <c r="AP131" s="5">
        <v>35101763.869999997</v>
      </c>
      <c r="AR131" s="6">
        <v>0</v>
      </c>
      <c r="AT131" s="6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7" t="s">
        <v>170</v>
      </c>
      <c r="AA132" s="6">
        <v>0</v>
      </c>
      <c r="AB132" s="6">
        <v>108901001.48</v>
      </c>
      <c r="AC132" s="6">
        <v>108901001.48</v>
      </c>
      <c r="AE132" s="6">
        <v>0</v>
      </c>
      <c r="AF132" s="51">
        <f t="shared" si="13"/>
        <v>0</v>
      </c>
      <c r="AG132" s="7" t="s">
        <v>170</v>
      </c>
      <c r="AI132" s="6">
        <v>0</v>
      </c>
      <c r="AJ132" s="6">
        <v>114410731.84</v>
      </c>
      <c r="AK132" s="6">
        <v>114410731.84</v>
      </c>
      <c r="AM132" s="6">
        <v>0</v>
      </c>
      <c r="AN132" s="51">
        <f t="shared" si="14"/>
        <v>0</v>
      </c>
      <c r="AO132" s="7" t="s">
        <v>170</v>
      </c>
      <c r="AP132" s="48"/>
      <c r="AQ132" s="6">
        <v>0</v>
      </c>
      <c r="AR132" s="6">
        <v>85911865.049999997</v>
      </c>
      <c r="AS132" s="6">
        <v>85911865.049999997</v>
      </c>
      <c r="AU132" s="6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7" t="s">
        <v>171</v>
      </c>
      <c r="Z133" s="6"/>
      <c r="AA133" s="53">
        <v>254881256.69</v>
      </c>
      <c r="AB133" s="6"/>
      <c r="AC133" s="53">
        <v>108901001.48</v>
      </c>
      <c r="AD133" s="6"/>
      <c r="AE133" s="53">
        <v>363782258.17000002</v>
      </c>
      <c r="AF133" s="51">
        <f t="shared" si="13"/>
        <v>0</v>
      </c>
      <c r="AG133" s="7" t="s">
        <v>171</v>
      </c>
      <c r="AI133" s="6">
        <v>363782258.17000002</v>
      </c>
      <c r="AK133" s="6">
        <v>114410731.84</v>
      </c>
      <c r="AM133" s="6">
        <v>478192990.00999999</v>
      </c>
      <c r="AN133" s="51">
        <f t="shared" si="14"/>
        <v>0</v>
      </c>
      <c r="AO133" s="7" t="s">
        <v>171</v>
      </c>
      <c r="AP133" s="48"/>
      <c r="AQ133" s="6">
        <v>478192990.00999999</v>
      </c>
      <c r="AS133" s="6">
        <v>85911865.049999997</v>
      </c>
      <c r="AU133" s="6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7"/>
      <c r="Z134" s="6"/>
      <c r="AB134" s="6"/>
      <c r="AD134" s="6"/>
      <c r="AF134" s="51">
        <f t="shared" si="13"/>
        <v>0</v>
      </c>
      <c r="AG134" s="7"/>
      <c r="AI134" s="6"/>
      <c r="AK134" s="6"/>
      <c r="AM134" s="6"/>
      <c r="AN134" s="51">
        <f t="shared" si="14"/>
        <v>0</v>
      </c>
      <c r="AO134" s="7"/>
      <c r="AP134" s="48"/>
      <c r="AQ134" s="6"/>
      <c r="AS134" s="6"/>
      <c r="AU134" s="6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7"/>
      <c r="Z135" s="6"/>
      <c r="AB135" s="6"/>
      <c r="AD135" s="6"/>
      <c r="AF135" s="51">
        <f t="shared" si="13"/>
        <v>0</v>
      </c>
      <c r="AG135" s="7"/>
      <c r="AI135" s="6"/>
      <c r="AK135" s="6"/>
      <c r="AM135" s="6"/>
      <c r="AN135" s="51">
        <f t="shared" si="14"/>
        <v>0</v>
      </c>
      <c r="AO135" s="7"/>
      <c r="AP135" s="48"/>
      <c r="AQ135" s="6"/>
      <c r="AS135" s="6"/>
      <c r="AU135" s="6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7" t="s">
        <v>172</v>
      </c>
      <c r="AA136" s="6">
        <v>1066932861.7</v>
      </c>
      <c r="AB136" s="6"/>
      <c r="AC136" s="6">
        <v>0</v>
      </c>
      <c r="AE136" s="6">
        <v>1066932861.7</v>
      </c>
      <c r="AF136" s="51">
        <f t="shared" si="13"/>
        <v>0</v>
      </c>
      <c r="AG136" s="7" t="s">
        <v>172</v>
      </c>
      <c r="AI136" s="6">
        <v>1066932861.7</v>
      </c>
      <c r="AK136" s="6">
        <v>0</v>
      </c>
      <c r="AM136" s="6">
        <v>1066932861.7</v>
      </c>
      <c r="AN136" s="51">
        <f t="shared" si="14"/>
        <v>0</v>
      </c>
      <c r="AO136" s="7" t="s">
        <v>172</v>
      </c>
      <c r="AP136" s="48"/>
      <c r="AQ136" s="6">
        <v>1066932861.7</v>
      </c>
      <c r="AS136" s="6">
        <v>0</v>
      </c>
      <c r="AU136" s="6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5" t="s">
        <v>173</v>
      </c>
      <c r="Z137" s="6">
        <v>896051796.42999995</v>
      </c>
      <c r="AA137" s="53"/>
      <c r="AB137" s="6">
        <v>5780972.4100000001</v>
      </c>
      <c r="AC137" s="53">
        <v>116106126.04000001</v>
      </c>
      <c r="AD137" s="6">
        <v>785726642.79999995</v>
      </c>
      <c r="AE137" s="53"/>
      <c r="AF137" s="51">
        <f t="shared" si="13"/>
        <v>0</v>
      </c>
      <c r="AG137" s="7" t="s">
        <v>173</v>
      </c>
      <c r="AH137" s="6">
        <v>785726642.79999995</v>
      </c>
      <c r="AI137" s="53"/>
      <c r="AJ137" s="6">
        <v>46733571.549999997</v>
      </c>
      <c r="AK137" s="6">
        <v>120911947</v>
      </c>
      <c r="AL137" s="6">
        <v>711548267.35000002</v>
      </c>
      <c r="AM137" s="53"/>
      <c r="AN137" s="51">
        <f t="shared" si="14"/>
        <v>0</v>
      </c>
      <c r="AO137" s="7" t="s">
        <v>173</v>
      </c>
      <c r="AP137" s="5">
        <v>711548267.35000002</v>
      </c>
      <c r="AQ137" s="53"/>
      <c r="AR137" s="6">
        <v>10353004</v>
      </c>
      <c r="AS137" s="6">
        <v>120639777.87</v>
      </c>
      <c r="AT137" s="6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5" t="s">
        <v>174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1">
        <f t="shared" si="14"/>
        <v>0</v>
      </c>
      <c r="AO138" s="5" t="s">
        <v>174</v>
      </c>
      <c r="AP138" s="48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7" t="s">
        <v>175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1">
        <f t="shared" si="14"/>
        <v>0</v>
      </c>
      <c r="AO139" s="7" t="s">
        <v>175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7" t="s">
        <v>176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1">
        <f t="shared" si="14"/>
        <v>0</v>
      </c>
      <c r="AO140" s="7" t="s">
        <v>176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7" t="s">
        <v>177</v>
      </c>
      <c r="AH141" s="8">
        <v>0</v>
      </c>
      <c r="AI141" s="78"/>
      <c r="AJ141" s="8">
        <v>92462974.290000007</v>
      </c>
      <c r="AK141" s="8">
        <v>92462974.290000007</v>
      </c>
      <c r="AL141" s="8">
        <v>0</v>
      </c>
      <c r="AM141" s="78"/>
      <c r="AN141" s="51">
        <f t="shared" si="14"/>
        <v>0</v>
      </c>
      <c r="AO141" s="7" t="s">
        <v>177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7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7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7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7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8"/>
      <c r="AA146" s="78"/>
      <c r="AB146" s="8"/>
      <c r="AC146" s="8"/>
      <c r="AD146" s="8"/>
      <c r="AE146" s="78"/>
      <c r="AF146" s="95"/>
      <c r="AG146" s="96"/>
    </row>
    <row r="147" spans="1:72" x14ac:dyDescent="0.2">
      <c r="W147" s="78"/>
      <c r="X147" s="95"/>
      <c r="Y147" s="12"/>
      <c r="Z147" s="8"/>
      <c r="AA147" s="78"/>
      <c r="AB147" s="8"/>
      <c r="AC147" s="78"/>
      <c r="AD147" s="8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7" sqref="I7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25" customWidth="1"/>
    <col min="9" max="9" width="16.85546875" style="1" bestFit="1" customWidth="1"/>
    <col min="10" max="10" width="14.140625" bestFit="1" customWidth="1"/>
  </cols>
  <sheetData>
    <row r="2" spans="1:8" ht="15" customHeight="1" x14ac:dyDescent="0.25">
      <c r="A2" s="14" t="s">
        <v>0</v>
      </c>
      <c r="B2" s="14"/>
    </row>
    <row r="3" spans="1:8" x14ac:dyDescent="0.25">
      <c r="A3" s="14" t="s">
        <v>1</v>
      </c>
      <c r="B3" s="14" t="s">
        <v>245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231</v>
      </c>
      <c r="E6" s="30" t="s">
        <v>238</v>
      </c>
      <c r="F6" s="117" t="s">
        <v>243</v>
      </c>
      <c r="G6" s="126" t="s">
        <v>247</v>
      </c>
      <c r="H6" s="129">
        <v>2019</v>
      </c>
    </row>
    <row r="7" spans="1:8" ht="15.75" thickBot="1" x14ac:dyDescent="0.3">
      <c r="A7" s="18"/>
      <c r="B7" s="18"/>
      <c r="C7" s="19"/>
      <c r="D7" s="19"/>
      <c r="E7" s="33"/>
      <c r="F7" s="118"/>
      <c r="G7" s="128"/>
      <c r="H7" s="128" t="s">
        <v>250</v>
      </c>
    </row>
    <row r="8" spans="1:8" x14ac:dyDescent="0.25">
      <c r="A8" s="23" t="s">
        <v>192</v>
      </c>
      <c r="B8" s="20"/>
      <c r="C8" s="20"/>
      <c r="D8" s="20"/>
      <c r="E8" s="31"/>
      <c r="F8" s="119"/>
      <c r="G8" s="119"/>
      <c r="H8" s="119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20">
        <v>42788.41</v>
      </c>
      <c r="G9" s="120">
        <v>236101</v>
      </c>
      <c r="H9" s="120">
        <v>245517.81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20">
        <v>202866162.68000001</v>
      </c>
      <c r="G10" s="120">
        <v>58634119.340000004</v>
      </c>
      <c r="H10" s="120">
        <v>142120835.56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21">
        <v>4650230.76</v>
      </c>
      <c r="G11" s="121">
        <v>4785239.84</v>
      </c>
      <c r="H11" s="121">
        <v>72216373.549999997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21">
        <v>172769.03</v>
      </c>
      <c r="G12" s="121">
        <v>172769.03</v>
      </c>
      <c r="H12" s="121">
        <v>182769.03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21">
        <v>46436714.810000002</v>
      </c>
      <c r="G13" s="121">
        <v>50795294.68</v>
      </c>
      <c r="H13" s="121">
        <v>24034572.23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21">
        <v>5015315.25</v>
      </c>
      <c r="G14" s="121">
        <v>12317852.550000001</v>
      </c>
      <c r="H14" s="121">
        <v>6572954.1699999999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21">
        <v>667333.66</v>
      </c>
      <c r="G15" s="121">
        <v>1071896.56</v>
      </c>
      <c r="H15" s="121">
        <v>391831.26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21">
        <v>2114632.86</v>
      </c>
      <c r="G16" s="121">
        <v>2114632.86</v>
      </c>
      <c r="H16" s="121">
        <v>2114632.86</v>
      </c>
    </row>
    <row r="17" spans="1:10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21">
        <v>140963.20000000001</v>
      </c>
      <c r="G17" s="121">
        <v>841225.97</v>
      </c>
      <c r="H17" s="121">
        <v>9083297.8100000005</v>
      </c>
    </row>
    <row r="18" spans="1:10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21">
        <v>3409448.06</v>
      </c>
      <c r="G18" s="121">
        <v>3957908.46</v>
      </c>
      <c r="H18" s="121">
        <v>5532888.1299999999</v>
      </c>
    </row>
    <row r="19" spans="1:10" x14ac:dyDescent="0.25">
      <c r="A19" s="21"/>
      <c r="B19" s="22"/>
      <c r="C19" s="22"/>
      <c r="D19" s="22"/>
      <c r="E19" s="41"/>
      <c r="F19" s="121"/>
      <c r="G19" s="121"/>
      <c r="H19" s="121"/>
    </row>
    <row r="20" spans="1:10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22">
        <v>265516358.72</v>
      </c>
      <c r="G20" s="122">
        <f>SUM(G9:G19)</f>
        <v>134927040.29000002</v>
      </c>
      <c r="H20" s="122">
        <f>SUM(H9:H19)</f>
        <v>262495672.41</v>
      </c>
      <c r="J20" s="44"/>
    </row>
    <row r="21" spans="1:10" x14ac:dyDescent="0.25">
      <c r="B21" s="22"/>
      <c r="C21" s="22"/>
      <c r="D21" s="22"/>
      <c r="E21" s="41"/>
      <c r="F21" s="121"/>
      <c r="G21" s="121"/>
      <c r="H21" s="121"/>
    </row>
    <row r="22" spans="1:10" x14ac:dyDescent="0.25">
      <c r="A22" s="37" t="s">
        <v>196</v>
      </c>
      <c r="B22" s="22"/>
      <c r="C22" s="22"/>
      <c r="D22" s="22"/>
      <c r="E22" s="41"/>
      <c r="F22" s="121"/>
      <c r="G22" s="121"/>
      <c r="H22" s="121"/>
    </row>
    <row r="23" spans="1:10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21">
        <v>990917323.92999995</v>
      </c>
      <c r="G23" s="121">
        <v>1183308801.6600001</v>
      </c>
      <c r="H23" s="121">
        <v>1229720491.8900001</v>
      </c>
    </row>
    <row r="24" spans="1:10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21">
        <v>263175497.80000001</v>
      </c>
      <c r="G24" s="121">
        <v>788129545.88999999</v>
      </c>
      <c r="H24" s="121">
        <v>788129545.88999999</v>
      </c>
    </row>
    <row r="25" spans="1:10" ht="26.25" x14ac:dyDescent="0.25">
      <c r="A25" s="21" t="s">
        <v>197</v>
      </c>
      <c r="B25" s="22"/>
      <c r="C25" s="22"/>
      <c r="D25" s="22">
        <v>0</v>
      </c>
      <c r="E25" s="41">
        <v>0</v>
      </c>
      <c r="F25" s="121">
        <v>0</v>
      </c>
      <c r="G25" s="121">
        <v>47282439.32</v>
      </c>
      <c r="H25" s="121">
        <v>86673290.719999999</v>
      </c>
    </row>
    <row r="26" spans="1:10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21">
        <v>32604336.210000001</v>
      </c>
      <c r="G26" s="121">
        <v>33279862.080000002</v>
      </c>
      <c r="H26" s="121">
        <v>35629221.609999999</v>
      </c>
    </row>
    <row r="27" spans="1:10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21">
        <v>2929033.37</v>
      </c>
      <c r="G27" s="121">
        <v>2929033.37</v>
      </c>
      <c r="H27" s="121">
        <v>2951547.37</v>
      </c>
    </row>
    <row r="28" spans="1:10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21">
        <v>1510664.34</v>
      </c>
      <c r="G28" s="121">
        <v>1506879.29</v>
      </c>
      <c r="H28" s="121">
        <v>1506879.29</v>
      </c>
    </row>
    <row r="29" spans="1:10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21">
        <v>84575654.739999995</v>
      </c>
      <c r="G29" s="121">
        <v>87168339.640000001</v>
      </c>
      <c r="H29" s="121">
        <v>130681499.69</v>
      </c>
    </row>
    <row r="30" spans="1:10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21">
        <v>42186349.219999999</v>
      </c>
      <c r="G30" s="121">
        <v>42186349.219999999</v>
      </c>
      <c r="H30" s="121">
        <v>42186349.219999999</v>
      </c>
    </row>
    <row r="31" spans="1:10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21">
        <v>75673352.620000005</v>
      </c>
      <c r="G31" s="121">
        <v>79091885.799999997</v>
      </c>
      <c r="H31" s="121">
        <v>81625573.920000002</v>
      </c>
    </row>
    <row r="32" spans="1:10" s="125" customFormat="1" x14ac:dyDescent="0.25">
      <c r="A32" s="21" t="s">
        <v>248</v>
      </c>
      <c r="B32" s="22"/>
      <c r="C32" s="22"/>
      <c r="D32" s="22"/>
      <c r="E32" s="41"/>
      <c r="F32" s="121"/>
      <c r="G32" s="121"/>
      <c r="H32" s="121">
        <v>40600</v>
      </c>
      <c r="I32" s="1"/>
    </row>
    <row r="33" spans="1:10" x14ac:dyDescent="0.25">
      <c r="A33" s="37" t="s">
        <v>239</v>
      </c>
      <c r="B33" s="22"/>
      <c r="C33" s="22"/>
      <c r="D33" s="22"/>
      <c r="E33" s="41"/>
      <c r="F33" s="121"/>
      <c r="G33" s="121"/>
      <c r="H33" s="121"/>
    </row>
    <row r="34" spans="1:10" x14ac:dyDescent="0.25">
      <c r="A34" s="21" t="s">
        <v>101</v>
      </c>
      <c r="B34" s="22">
        <v>9901163.7599999998</v>
      </c>
      <c r="C34" s="22">
        <v>10680443.619999999</v>
      </c>
      <c r="D34" s="22">
        <v>13568943.619999999</v>
      </c>
      <c r="E34" s="41">
        <v>15531254.74</v>
      </c>
      <c r="F34" s="121">
        <v>70141334.019999996</v>
      </c>
      <c r="G34" s="121">
        <v>70431705.219999999</v>
      </c>
      <c r="H34" s="121">
        <v>70956261.859999999</v>
      </c>
    </row>
    <row r="35" spans="1:10" x14ac:dyDescent="0.25">
      <c r="A35" s="21" t="s">
        <v>102</v>
      </c>
      <c r="B35" s="22">
        <v>2820986.32</v>
      </c>
      <c r="C35" s="22">
        <v>2820986.32</v>
      </c>
      <c r="D35" s="22">
        <v>2994986.32</v>
      </c>
      <c r="E35" s="41">
        <v>2994986.32</v>
      </c>
      <c r="F35" s="121">
        <v>3339119.64</v>
      </c>
      <c r="G35" s="121">
        <v>3683252.96</v>
      </c>
      <c r="H35" s="121">
        <v>3683252.96</v>
      </c>
      <c r="J35" s="44"/>
    </row>
    <row r="36" spans="1:10" s="125" customFormat="1" x14ac:dyDescent="0.25">
      <c r="A36" s="21" t="s">
        <v>241</v>
      </c>
      <c r="B36" s="22"/>
      <c r="C36" s="22"/>
      <c r="D36" s="22"/>
      <c r="E36" s="41"/>
      <c r="F36" s="121">
        <v>-4243502.58</v>
      </c>
      <c r="G36" s="121">
        <v>-6978011.1299999999</v>
      </c>
      <c r="H36" s="121">
        <v>-9184109.9399999995</v>
      </c>
      <c r="I36" s="1"/>
    </row>
    <row r="37" spans="1:10" s="125" customFormat="1" x14ac:dyDescent="0.25">
      <c r="A37" s="21" t="s">
        <v>242</v>
      </c>
      <c r="B37" s="22"/>
      <c r="C37" s="22"/>
      <c r="D37" s="22"/>
      <c r="E37" s="41"/>
      <c r="F37" s="121">
        <v>-949296.19</v>
      </c>
      <c r="G37" s="121">
        <v>-981902.77</v>
      </c>
      <c r="H37" s="121">
        <v>-981902.77</v>
      </c>
      <c r="I37" s="1"/>
    </row>
    <row r="38" spans="1:10" x14ac:dyDescent="0.25">
      <c r="A38" s="21"/>
      <c r="B38" s="22"/>
      <c r="C38" s="22"/>
      <c r="D38" s="22"/>
      <c r="F38" s="119"/>
      <c r="G38" s="119"/>
      <c r="H38" s="119"/>
    </row>
    <row r="39" spans="1:10" x14ac:dyDescent="0.25">
      <c r="A39" s="24" t="s">
        <v>198</v>
      </c>
      <c r="B39" s="24">
        <v>820948051.72000003</v>
      </c>
      <c r="C39" s="24">
        <v>839066893.26000023</v>
      </c>
      <c r="D39" s="24">
        <v>1116689919.2</v>
      </c>
      <c r="E39" s="42">
        <f>SUM(E23:E35)</f>
        <v>1211411561.8500001</v>
      </c>
      <c r="F39" s="122">
        <v>1561859867.1200001</v>
      </c>
      <c r="G39" s="122">
        <f>SUM(G23:G37)</f>
        <v>2331038180.5499997</v>
      </c>
      <c r="H39" s="122">
        <f>SUM(H23:H37)</f>
        <v>2463618501.71</v>
      </c>
    </row>
    <row r="40" spans="1:10" x14ac:dyDescent="0.25">
      <c r="A40" s="22"/>
      <c r="B40" s="22"/>
      <c r="C40" s="22"/>
      <c r="D40" s="22"/>
      <c r="E40" s="41"/>
      <c r="F40" s="121"/>
      <c r="G40" s="121"/>
      <c r="H40" s="121"/>
    </row>
    <row r="41" spans="1:10" ht="15.75" thickBot="1" x14ac:dyDescent="0.3">
      <c r="A41" s="26" t="s">
        <v>199</v>
      </c>
      <c r="B41" s="26">
        <v>907553421.10000002</v>
      </c>
      <c r="C41" s="26">
        <v>949643579.37000024</v>
      </c>
      <c r="D41" s="26">
        <v>1197642984.9300001</v>
      </c>
      <c r="E41" s="43">
        <f>+E39+E20</f>
        <v>1392709061.98</v>
      </c>
      <c r="F41" s="123">
        <v>1827376225.8400002</v>
      </c>
      <c r="G41" s="123">
        <f>+G39+G20</f>
        <v>2465965220.8399997</v>
      </c>
      <c r="H41" s="123">
        <f>+H39+H20</f>
        <v>2726114174.1199999</v>
      </c>
    </row>
    <row r="42" spans="1:10" ht="15.75" thickTop="1" x14ac:dyDescent="0.25">
      <c r="A42" s="21"/>
      <c r="B42" s="22"/>
      <c r="C42" s="22"/>
      <c r="D42" s="22"/>
      <c r="E42" s="41"/>
      <c r="F42" s="121"/>
      <c r="G42" s="121"/>
      <c r="H42" s="121"/>
    </row>
    <row r="43" spans="1:10" x14ac:dyDescent="0.25">
      <c r="B43" s="22"/>
      <c r="C43" s="22"/>
      <c r="D43" s="22"/>
      <c r="E43" s="41"/>
      <c r="F43" s="121"/>
      <c r="G43" s="121"/>
      <c r="H43" s="121"/>
    </row>
    <row r="44" spans="1:10" x14ac:dyDescent="0.25">
      <c r="A44" s="27" t="s">
        <v>200</v>
      </c>
      <c r="B44" s="22"/>
      <c r="C44" s="22"/>
      <c r="D44" s="22"/>
      <c r="E44" s="41"/>
      <c r="F44" s="121"/>
      <c r="G44" s="121"/>
      <c r="H44" s="121"/>
    </row>
    <row r="45" spans="1:10" x14ac:dyDescent="0.25">
      <c r="A45" s="37" t="s">
        <v>201</v>
      </c>
      <c r="B45" s="22"/>
      <c r="C45" s="22"/>
      <c r="D45" s="22"/>
      <c r="E45" s="41"/>
      <c r="F45" s="121"/>
      <c r="G45" s="121"/>
      <c r="H45" s="121"/>
    </row>
    <row r="46" spans="1:10" x14ac:dyDescent="0.25">
      <c r="A46" s="21" t="s">
        <v>103</v>
      </c>
      <c r="B46" s="22">
        <v>2153432.5</v>
      </c>
      <c r="C46" s="22">
        <v>7994104.9199999999</v>
      </c>
      <c r="D46" s="22">
        <v>8410770.1199999992</v>
      </c>
      <c r="E46" s="32">
        <v>8699579.9399999995</v>
      </c>
      <c r="F46" s="120">
        <v>9642076.9600000009</v>
      </c>
      <c r="G46" s="120">
        <v>9539991.2799999993</v>
      </c>
      <c r="H46" s="120">
        <v>45693196.670000002</v>
      </c>
    </row>
    <row r="47" spans="1:10" x14ac:dyDescent="0.25">
      <c r="A47" s="21" t="s">
        <v>104</v>
      </c>
      <c r="B47" s="22">
        <v>10254794.300000001</v>
      </c>
      <c r="C47" s="22">
        <v>14125738.08</v>
      </c>
      <c r="D47" s="22">
        <v>12145584.26</v>
      </c>
      <c r="E47" s="32">
        <v>11009362.24</v>
      </c>
      <c r="F47" s="120">
        <v>29254772.670000002</v>
      </c>
      <c r="G47" s="120">
        <v>22921723.5</v>
      </c>
      <c r="H47" s="120">
        <v>41130523.25</v>
      </c>
    </row>
    <row r="48" spans="1:10" ht="26.25" x14ac:dyDescent="0.25">
      <c r="A48" s="21" t="s">
        <v>202</v>
      </c>
      <c r="B48" s="22">
        <v>2758052.73</v>
      </c>
      <c r="C48" s="22">
        <v>191323.6</v>
      </c>
      <c r="D48" s="22">
        <v>0</v>
      </c>
      <c r="E48" s="32">
        <v>12531801.6</v>
      </c>
      <c r="F48" s="120">
        <v>61242162.520000003</v>
      </c>
      <c r="G48" s="120">
        <v>19438380.850000001</v>
      </c>
      <c r="H48" s="120">
        <v>29410168.580000002</v>
      </c>
    </row>
    <row r="49" spans="1:9" s="125" customFormat="1" x14ac:dyDescent="0.25">
      <c r="A49" s="21" t="s">
        <v>249</v>
      </c>
      <c r="B49" s="22"/>
      <c r="C49" s="22"/>
      <c r="D49" s="22"/>
      <c r="E49" s="32"/>
      <c r="F49" s="120"/>
      <c r="G49" s="120"/>
      <c r="H49" s="120">
        <v>7982437.3700000001</v>
      </c>
      <c r="I49" s="1"/>
    </row>
    <row r="50" spans="1:9" ht="26.25" x14ac:dyDescent="0.25">
      <c r="A50" s="21" t="s">
        <v>108</v>
      </c>
      <c r="B50" s="22">
        <v>18538744.370000001</v>
      </c>
      <c r="C50" s="22">
        <v>12023595.390000001</v>
      </c>
      <c r="D50" s="22">
        <v>10010558.08</v>
      </c>
      <c r="E50" s="32">
        <v>9345385</v>
      </c>
      <c r="F50" s="120">
        <v>6978036.5800000001</v>
      </c>
      <c r="G50" s="120">
        <v>8787980.4299999997</v>
      </c>
      <c r="H50" s="120">
        <v>12649228.77</v>
      </c>
    </row>
    <row r="51" spans="1:9" ht="26.25" x14ac:dyDescent="0.25">
      <c r="A51" s="21" t="s">
        <v>109</v>
      </c>
      <c r="B51" s="22">
        <v>99938.66</v>
      </c>
      <c r="C51" s="22">
        <v>185670.37</v>
      </c>
      <c r="D51" s="22">
        <v>183772.6</v>
      </c>
      <c r="E51" s="32">
        <v>171304.37</v>
      </c>
      <c r="F51" s="120">
        <v>6926.62</v>
      </c>
      <c r="G51" s="120">
        <v>41601.25</v>
      </c>
      <c r="H51" s="120">
        <v>24431.670000000002</v>
      </c>
    </row>
    <row r="52" spans="1:9" x14ac:dyDescent="0.25">
      <c r="A52" s="21" t="s">
        <v>110</v>
      </c>
      <c r="B52" s="22">
        <v>377856.72</v>
      </c>
      <c r="C52" s="22">
        <v>18332962.039999999</v>
      </c>
      <c r="D52" s="22">
        <v>30379612.02</v>
      </c>
      <c r="E52" s="32">
        <v>20346249.300000001</v>
      </c>
      <c r="F52" s="120">
        <v>17991310.98</v>
      </c>
      <c r="G52" s="120">
        <v>12451944.370000001</v>
      </c>
      <c r="H52" s="120">
        <v>8403485.7799999993</v>
      </c>
    </row>
    <row r="53" spans="1:9" x14ac:dyDescent="0.25">
      <c r="A53" s="21" t="s">
        <v>114</v>
      </c>
      <c r="B53" s="22">
        <v>10438777.23</v>
      </c>
      <c r="C53" s="22">
        <v>5890804.6200000001</v>
      </c>
      <c r="D53" s="22">
        <v>200887.49</v>
      </c>
      <c r="E53" s="32">
        <v>462386.99</v>
      </c>
      <c r="F53" s="120">
        <v>177844.7</v>
      </c>
      <c r="G53" s="120">
        <v>346206.71</v>
      </c>
      <c r="H53" s="120">
        <v>208581.47</v>
      </c>
    </row>
    <row r="54" spans="1:9" x14ac:dyDescent="0.25">
      <c r="A54" s="21" t="s">
        <v>115</v>
      </c>
      <c r="B54" s="22">
        <v>3079108.29</v>
      </c>
      <c r="C54" s="22">
        <v>3401451.42</v>
      </c>
      <c r="D54" s="22">
        <v>0</v>
      </c>
      <c r="E54" s="32">
        <v>0</v>
      </c>
      <c r="F54" s="120">
        <v>0</v>
      </c>
      <c r="G54" s="120">
        <v>0</v>
      </c>
      <c r="H54" s="120">
        <v>1977549.87</v>
      </c>
    </row>
    <row r="55" spans="1:9" x14ac:dyDescent="0.25">
      <c r="A55" s="21"/>
      <c r="B55" s="22"/>
      <c r="C55" s="22"/>
      <c r="D55" s="22"/>
      <c r="E55" s="41"/>
      <c r="F55" s="121"/>
      <c r="G55" s="121"/>
      <c r="H55" s="121"/>
    </row>
    <row r="56" spans="1:9" x14ac:dyDescent="0.25">
      <c r="A56" s="24" t="s">
        <v>203</v>
      </c>
      <c r="B56" s="24">
        <v>47700704.800000004</v>
      </c>
      <c r="C56" s="24">
        <v>62145650.439999998</v>
      </c>
      <c r="D56" s="24">
        <f>SUM(D46:D54)</f>
        <v>61331184.57</v>
      </c>
      <c r="E56" s="42">
        <f>SUM(E46:E55)</f>
        <v>62566069.440000005</v>
      </c>
      <c r="F56" s="122">
        <v>125293131.03000002</v>
      </c>
      <c r="G56" s="122">
        <f>SUM(G46:G55)</f>
        <v>73527828.390000001</v>
      </c>
      <c r="H56" s="122">
        <f>SUM(H46:H55)</f>
        <v>147479603.43000001</v>
      </c>
    </row>
    <row r="57" spans="1:9" x14ac:dyDescent="0.25">
      <c r="A57" s="21"/>
      <c r="B57" s="22"/>
      <c r="C57" s="22"/>
      <c r="D57" s="22"/>
      <c r="E57" s="41"/>
      <c r="F57" s="121"/>
      <c r="G57" s="121"/>
      <c r="H57" s="121"/>
    </row>
    <row r="58" spans="1:9" x14ac:dyDescent="0.25">
      <c r="A58" s="37" t="s">
        <v>204</v>
      </c>
      <c r="B58" s="22"/>
      <c r="C58" s="22"/>
      <c r="D58" s="22"/>
      <c r="E58" s="41"/>
      <c r="F58" s="121"/>
      <c r="G58" s="121"/>
      <c r="H58" s="121"/>
    </row>
    <row r="59" spans="1:9" x14ac:dyDescent="0.25">
      <c r="A59" s="28" t="s">
        <v>117</v>
      </c>
      <c r="B59" s="22">
        <v>79364368.290000007</v>
      </c>
      <c r="C59" s="22">
        <v>75963606.629999995</v>
      </c>
      <c r="D59" s="22">
        <v>0</v>
      </c>
      <c r="E59" s="41">
        <v>0</v>
      </c>
      <c r="F59" s="121"/>
      <c r="G59" s="121"/>
      <c r="H59" s="121"/>
    </row>
    <row r="60" spans="1:9" x14ac:dyDescent="0.25">
      <c r="A60" s="17" t="s">
        <v>219</v>
      </c>
      <c r="B60" s="22"/>
      <c r="C60" s="22"/>
      <c r="D60" s="22">
        <v>75963606.629999995</v>
      </c>
      <c r="E60" s="41">
        <v>72205893.799999997</v>
      </c>
      <c r="F60" s="121">
        <v>68054713.079999998</v>
      </c>
      <c r="G60" s="121">
        <v>63468922.82</v>
      </c>
      <c r="H60" s="121">
        <v>57304977.57</v>
      </c>
    </row>
    <row r="61" spans="1:9" x14ac:dyDescent="0.25">
      <c r="B61" s="22"/>
      <c r="C61" s="22"/>
      <c r="D61" s="22"/>
      <c r="E61" s="41"/>
      <c r="F61" s="121"/>
      <c r="G61" s="121"/>
      <c r="H61" s="121"/>
    </row>
    <row r="62" spans="1:9" x14ac:dyDescent="0.25">
      <c r="A62" s="24" t="s">
        <v>205</v>
      </c>
      <c r="B62" s="24">
        <v>127065073.09</v>
      </c>
      <c r="C62" s="24">
        <v>138109257.06999999</v>
      </c>
      <c r="D62" s="24">
        <f t="shared" ref="D62:H62" si="0">+D56+D60</f>
        <v>137294791.19999999</v>
      </c>
      <c r="E62" s="42">
        <f t="shared" si="0"/>
        <v>134771963.24000001</v>
      </c>
      <c r="F62" s="122">
        <v>193347844.11000001</v>
      </c>
      <c r="G62" s="122">
        <f t="shared" si="0"/>
        <v>136996751.21000001</v>
      </c>
      <c r="H62" s="122">
        <f t="shared" si="0"/>
        <v>204784581</v>
      </c>
    </row>
    <row r="63" spans="1:9" x14ac:dyDescent="0.25">
      <c r="A63" s="21"/>
      <c r="B63" s="22"/>
      <c r="C63" s="22"/>
      <c r="D63" s="22"/>
      <c r="E63" s="41"/>
      <c r="F63" s="121"/>
      <c r="G63" s="121"/>
      <c r="H63" s="121"/>
    </row>
    <row r="64" spans="1:9" x14ac:dyDescent="0.25">
      <c r="A64" s="21"/>
      <c r="B64" s="22"/>
      <c r="C64" s="22"/>
      <c r="D64" s="22"/>
      <c r="E64" s="41"/>
      <c r="F64" s="121"/>
      <c r="G64" s="121"/>
      <c r="H64" s="121"/>
    </row>
    <row r="65" spans="1:9" x14ac:dyDescent="0.25">
      <c r="A65" s="38" t="s">
        <v>206</v>
      </c>
      <c r="B65" s="22"/>
      <c r="C65" s="22"/>
      <c r="D65" s="22"/>
      <c r="E65" s="41"/>
      <c r="F65" s="121"/>
      <c r="G65" s="121"/>
      <c r="H65" s="121"/>
    </row>
    <row r="66" spans="1:9" x14ac:dyDescent="0.25">
      <c r="A66" s="21" t="s">
        <v>118</v>
      </c>
      <c r="B66" s="22">
        <v>1213075.75</v>
      </c>
      <c r="C66" s="22">
        <v>5707851.71</v>
      </c>
      <c r="D66" s="22">
        <v>274669220.43000001</v>
      </c>
      <c r="E66" s="41">
        <v>350837364.01999998</v>
      </c>
      <c r="F66" s="121">
        <v>602048096.40999997</v>
      </c>
      <c r="G66" s="121">
        <v>610072578.13999999</v>
      </c>
      <c r="H66" s="121">
        <v>631665831.13</v>
      </c>
    </row>
    <row r="67" spans="1:9" x14ac:dyDescent="0.25">
      <c r="A67" s="21" t="s">
        <v>237</v>
      </c>
      <c r="B67" s="22"/>
      <c r="C67" s="22"/>
      <c r="D67" s="22"/>
      <c r="E67" s="41">
        <v>26896725.609999999</v>
      </c>
      <c r="F67" s="121">
        <v>57256622.079999998</v>
      </c>
      <c r="G67" s="121">
        <v>773793048.41999996</v>
      </c>
      <c r="H67" s="121">
        <v>797761485.65999997</v>
      </c>
    </row>
    <row r="68" spans="1:9" x14ac:dyDescent="0.25">
      <c r="A68" s="21" t="s">
        <v>120</v>
      </c>
      <c r="B68" s="22">
        <v>783269316.13999999</v>
      </c>
      <c r="C68" s="22">
        <v>751275589.61000001</v>
      </c>
      <c r="D68" s="22">
        <v>806377158.78999996</v>
      </c>
      <c r="E68" s="41">
        <v>789458608.97000003</v>
      </c>
      <c r="F68" s="121">
        <v>878699775.15999997</v>
      </c>
      <c r="G68" s="121">
        <v>954087491.67000008</v>
      </c>
      <c r="H68" s="121">
        <v>945569645.05000007</v>
      </c>
    </row>
    <row r="69" spans="1:9" x14ac:dyDescent="0.25">
      <c r="A69" s="21" t="s">
        <v>122</v>
      </c>
      <c r="B69" s="22">
        <v>-3994043.88</v>
      </c>
      <c r="C69" s="22">
        <v>-600517.12</v>
      </c>
      <c r="D69" s="22">
        <v>-494656.92</v>
      </c>
      <c r="E69" s="45">
        <v>-26235180.16</v>
      </c>
      <c r="F69" s="124"/>
      <c r="G69" s="124">
        <v>-7446636.1900000004</v>
      </c>
      <c r="H69" s="124">
        <v>-7446636.1900000004</v>
      </c>
    </row>
    <row r="70" spans="1:9" s="125" customFormat="1" x14ac:dyDescent="0.25">
      <c r="A70" s="127" t="s">
        <v>244</v>
      </c>
      <c r="B70" s="24">
        <f>SUM(B66:B69)</f>
        <v>780488348.00999999</v>
      </c>
      <c r="C70" s="24">
        <f t="shared" ref="C70:H70" si="1">SUM(C66:C69)</f>
        <v>756382924.20000005</v>
      </c>
      <c r="D70" s="24">
        <f t="shared" si="1"/>
        <v>1080551722.3</v>
      </c>
      <c r="E70" s="24">
        <f t="shared" si="1"/>
        <v>1140957518.4399998</v>
      </c>
      <c r="F70" s="24">
        <f t="shared" si="1"/>
        <v>1538004493.6500001</v>
      </c>
      <c r="G70" s="24">
        <f t="shared" si="1"/>
        <v>2330506482.04</v>
      </c>
      <c r="H70" s="24">
        <f t="shared" si="1"/>
        <v>2367550325.6500001</v>
      </c>
    </row>
    <row r="71" spans="1:9" s="125" customFormat="1" x14ac:dyDescent="0.25">
      <c r="A71" s="21" t="s">
        <v>240</v>
      </c>
      <c r="B71" s="22"/>
      <c r="C71" s="22"/>
      <c r="D71" s="22"/>
      <c r="E71" s="45"/>
      <c r="F71" s="124"/>
      <c r="G71" s="124"/>
      <c r="H71" s="124"/>
    </row>
    <row r="72" spans="1:9" s="125" customFormat="1" x14ac:dyDescent="0.25">
      <c r="A72" s="108">
        <v>2014</v>
      </c>
      <c r="B72" s="22"/>
      <c r="C72" s="22">
        <v>55151398.100000001</v>
      </c>
      <c r="D72" s="22"/>
      <c r="E72" s="41"/>
      <c r="F72" s="121"/>
      <c r="G72" s="121"/>
      <c r="H72" s="121"/>
    </row>
    <row r="73" spans="1:9" x14ac:dyDescent="0.25">
      <c r="A73" s="108">
        <v>2015</v>
      </c>
      <c r="B73" s="22"/>
      <c r="C73" s="22">
        <v>0</v>
      </c>
      <c r="D73" s="131">
        <v>-20203528.570000172</v>
      </c>
      <c r="E73" s="41"/>
      <c r="F73" s="121"/>
      <c r="G73" s="121"/>
      <c r="H73" s="121"/>
    </row>
    <row r="74" spans="1:9" x14ac:dyDescent="0.25">
      <c r="A74" s="108">
        <v>2016</v>
      </c>
      <c r="B74" s="22"/>
      <c r="C74" s="22"/>
      <c r="D74" s="22"/>
      <c r="E74" s="41">
        <v>116979580.299999</v>
      </c>
      <c r="F74" s="121"/>
      <c r="G74" s="121"/>
      <c r="H74" s="121"/>
    </row>
    <row r="75" spans="1:9" s="125" customFormat="1" x14ac:dyDescent="0.25">
      <c r="A75" s="108">
        <v>2017</v>
      </c>
      <c r="B75" s="22"/>
      <c r="C75" s="22"/>
      <c r="D75" s="22"/>
      <c r="E75" s="41"/>
      <c r="F75" s="121">
        <v>96023888.079999685</v>
      </c>
      <c r="G75" s="121"/>
      <c r="H75" s="121"/>
      <c r="I75" s="1"/>
    </row>
    <row r="76" spans="1:9" s="125" customFormat="1" x14ac:dyDescent="0.25">
      <c r="A76" s="108">
        <v>2018</v>
      </c>
      <c r="B76" s="22"/>
      <c r="C76" s="22"/>
      <c r="D76" s="22"/>
      <c r="E76" s="41"/>
      <c r="F76" s="121"/>
      <c r="G76" s="130">
        <v>-1538012.37</v>
      </c>
      <c r="H76" s="121"/>
      <c r="I76" s="1">
        <v>1349226962.6600001</v>
      </c>
    </row>
    <row r="77" spans="1:9" s="125" customFormat="1" x14ac:dyDescent="0.25">
      <c r="A77" s="108">
        <v>2019</v>
      </c>
      <c r="B77" s="22"/>
      <c r="C77" s="22"/>
      <c r="D77" s="22"/>
      <c r="E77" s="41"/>
      <c r="F77" s="121"/>
      <c r="G77" s="121"/>
      <c r="H77" s="121">
        <v>153780247.28</v>
      </c>
      <c r="I77" s="1">
        <v>1195446715.3800001</v>
      </c>
    </row>
    <row r="78" spans="1:9" x14ac:dyDescent="0.25">
      <c r="A78" s="24" t="s">
        <v>207</v>
      </c>
      <c r="B78" s="24">
        <f>SUM(B70:B76)</f>
        <v>780488348.00999999</v>
      </c>
      <c r="C78" s="24">
        <f t="shared" ref="C78:G78" si="2">SUM(C70:C76)</f>
        <v>811534322.30000007</v>
      </c>
      <c r="D78" s="24">
        <f t="shared" si="2"/>
        <v>1060348193.7299998</v>
      </c>
      <c r="E78" s="24">
        <f t="shared" si="2"/>
        <v>1257937098.7399988</v>
      </c>
      <c r="F78" s="24">
        <f t="shared" si="2"/>
        <v>1634028381.7299998</v>
      </c>
      <c r="G78" s="24">
        <f t="shared" si="2"/>
        <v>2328968469.6700001</v>
      </c>
      <c r="H78" s="24">
        <f>SUM(H70:H77)</f>
        <v>2521330572.9300003</v>
      </c>
      <c r="I78" s="1">
        <f>+I76-I77</f>
        <v>153780247.27999997</v>
      </c>
    </row>
    <row r="79" spans="1:9" x14ac:dyDescent="0.25">
      <c r="B79" s="22"/>
      <c r="C79" s="22"/>
      <c r="D79" s="22"/>
      <c r="E79" s="41"/>
      <c r="F79" s="121"/>
      <c r="G79" s="121"/>
      <c r="H79" s="121"/>
    </row>
    <row r="80" spans="1:9" ht="15.75" thickBot="1" x14ac:dyDescent="0.3">
      <c r="A80" s="26" t="s">
        <v>208</v>
      </c>
      <c r="B80" s="26">
        <v>907553421.10000002</v>
      </c>
      <c r="C80" s="26">
        <v>949643579.37000012</v>
      </c>
      <c r="D80" s="26">
        <f>D62+D78</f>
        <v>1197642984.9299998</v>
      </c>
      <c r="E80" s="43">
        <f>+E62+E78</f>
        <v>1392709061.9799988</v>
      </c>
      <c r="F80" s="123">
        <v>1827376225.8399997</v>
      </c>
      <c r="G80" s="123">
        <f>+G62+G78</f>
        <v>2465965220.8800001</v>
      </c>
      <c r="H80" s="123">
        <f>+H62+H78</f>
        <v>2726115153.9300003</v>
      </c>
    </row>
    <row r="81" spans="1:9" ht="16.5" thickTop="1" thickBot="1" x14ac:dyDescent="0.3">
      <c r="B81" s="23">
        <f>+B80-B41</f>
        <v>0</v>
      </c>
      <c r="C81" s="23">
        <f>+C80-C41</f>
        <v>0</v>
      </c>
      <c r="D81" s="23">
        <f>+D80-D41</f>
        <v>0</v>
      </c>
      <c r="E81" s="46">
        <f>+E41-E80</f>
        <v>0</v>
      </c>
      <c r="F81" s="46">
        <v>0</v>
      </c>
      <c r="G81" s="46">
        <f>+G41-G80</f>
        <v>-4.0000438690185547E-2</v>
      </c>
      <c r="H81" s="46">
        <f>+H41-H80</f>
        <v>-979.8100004196167</v>
      </c>
      <c r="I81" s="1">
        <f>+I78-H77</f>
        <v>0</v>
      </c>
    </row>
    <row r="82" spans="1:9" x14ac:dyDescent="0.25">
      <c r="A82" s="109"/>
      <c r="B82" s="100"/>
      <c r="C82" s="101"/>
      <c r="D82" s="101"/>
      <c r="E82" s="102"/>
      <c r="F82" s="102"/>
      <c r="G82" s="102"/>
      <c r="H82" s="102"/>
    </row>
    <row r="83" spans="1:9" x14ac:dyDescent="0.25">
      <c r="A83" s="105" t="s">
        <v>209</v>
      </c>
      <c r="B83" s="40"/>
      <c r="C83" s="32"/>
      <c r="D83" s="32"/>
      <c r="E83" s="104"/>
      <c r="F83" s="104"/>
      <c r="G83" s="104"/>
      <c r="H83" s="104"/>
    </row>
    <row r="84" spans="1:9" x14ac:dyDescent="0.25">
      <c r="A84" s="103"/>
      <c r="B84" s="40"/>
      <c r="C84" s="32"/>
      <c r="D84" s="32"/>
      <c r="E84" s="104"/>
      <c r="F84" s="104"/>
      <c r="G84" s="104"/>
      <c r="H84" s="104"/>
    </row>
    <row r="85" spans="1:9" x14ac:dyDescent="0.25">
      <c r="A85" s="103" t="s">
        <v>154</v>
      </c>
      <c r="B85" s="40"/>
      <c r="C85" s="32"/>
      <c r="D85" s="32">
        <v>7553037.2199999997</v>
      </c>
      <c r="E85" s="104">
        <v>7553037.2199999997</v>
      </c>
      <c r="F85" s="104">
        <v>7553037.2199999997</v>
      </c>
      <c r="G85" s="104">
        <v>7553037.2199999997</v>
      </c>
      <c r="H85" s="104">
        <v>7553037.2199999997</v>
      </c>
    </row>
    <row r="86" spans="1:9" x14ac:dyDescent="0.25">
      <c r="A86" s="103" t="s">
        <v>156</v>
      </c>
      <c r="B86" s="40"/>
      <c r="C86" s="32"/>
      <c r="D86" s="32">
        <v>5732726.1600000001</v>
      </c>
      <c r="E86" s="104">
        <v>5732726.1600000001</v>
      </c>
      <c r="F86" s="104">
        <v>5732726.1600000001</v>
      </c>
      <c r="G86" s="104">
        <v>5732726.1600000001</v>
      </c>
      <c r="H86" s="104">
        <v>5732726.1600000001</v>
      </c>
    </row>
    <row r="87" spans="1:9" x14ac:dyDescent="0.25">
      <c r="A87" s="103" t="s">
        <v>159</v>
      </c>
      <c r="B87" s="40"/>
      <c r="C87" s="32"/>
      <c r="D87" s="32">
        <v>619425</v>
      </c>
      <c r="E87" s="104">
        <v>619425</v>
      </c>
      <c r="F87" s="104">
        <v>619425</v>
      </c>
      <c r="G87" s="104">
        <v>619457</v>
      </c>
      <c r="H87" s="104">
        <v>619457</v>
      </c>
    </row>
    <row r="88" spans="1:9" x14ac:dyDescent="0.25">
      <c r="A88" s="103" t="s">
        <v>161</v>
      </c>
      <c r="B88" s="40"/>
      <c r="C88" s="32"/>
      <c r="D88" s="32">
        <v>654524259.76999998</v>
      </c>
      <c r="E88" s="104">
        <v>654524259.76999998</v>
      </c>
      <c r="F88" s="104">
        <v>654524259.76999998</v>
      </c>
      <c r="G88" s="104">
        <v>654524259.76999998</v>
      </c>
      <c r="H88" s="104">
        <v>654524259.76999998</v>
      </c>
    </row>
    <row r="89" spans="1:9" x14ac:dyDescent="0.25">
      <c r="A89" s="103" t="s">
        <v>163</v>
      </c>
      <c r="B89" s="40"/>
      <c r="C89" s="32"/>
      <c r="D89" s="32">
        <v>450000</v>
      </c>
      <c r="E89" s="104">
        <v>450000</v>
      </c>
      <c r="F89" s="104">
        <v>450000</v>
      </c>
      <c r="G89" s="104">
        <v>450000</v>
      </c>
      <c r="H89" s="104">
        <v>450000</v>
      </c>
    </row>
    <row r="90" spans="1:9" x14ac:dyDescent="0.25">
      <c r="A90" s="103" t="s">
        <v>165</v>
      </c>
      <c r="B90" s="40"/>
      <c r="C90" s="32"/>
      <c r="D90" s="32">
        <v>15675082.789999999</v>
      </c>
      <c r="E90" s="104">
        <v>15336422.789999999</v>
      </c>
      <c r="F90" s="104">
        <v>15238714.789999999</v>
      </c>
      <c r="G90" s="104">
        <v>15211314.789999999</v>
      </c>
      <c r="H90" s="104">
        <v>15211314.790000001</v>
      </c>
    </row>
    <row r="91" spans="1:9" ht="15.75" thickBot="1" x14ac:dyDescent="0.3">
      <c r="A91" s="103"/>
      <c r="B91" s="40"/>
      <c r="C91" s="32"/>
      <c r="D91" s="32"/>
      <c r="E91" s="104"/>
      <c r="F91" s="104"/>
      <c r="G91" s="104"/>
      <c r="H91" s="104"/>
    </row>
    <row r="92" spans="1:9" x14ac:dyDescent="0.25">
      <c r="A92" s="99" t="s">
        <v>236</v>
      </c>
      <c r="B92" s="100"/>
      <c r="C92" s="101"/>
      <c r="D92" s="101"/>
      <c r="E92" s="102"/>
      <c r="F92" s="102"/>
      <c r="G92" s="102"/>
      <c r="H92" s="102"/>
    </row>
    <row r="93" spans="1:9" x14ac:dyDescent="0.25">
      <c r="A93" s="103"/>
      <c r="B93" s="40"/>
      <c r="C93" s="32"/>
      <c r="D93" s="32"/>
      <c r="E93" s="104"/>
      <c r="F93" s="104"/>
      <c r="G93" s="104"/>
      <c r="H93" s="104"/>
    </row>
    <row r="94" spans="1:9" x14ac:dyDescent="0.25">
      <c r="A94" s="103" t="s">
        <v>232</v>
      </c>
      <c r="B94" s="32">
        <v>967723857</v>
      </c>
      <c r="C94" s="32">
        <v>1068570765</v>
      </c>
      <c r="D94" s="32">
        <v>1066932861.7</v>
      </c>
      <c r="E94" s="110">
        <v>1100540210.77</v>
      </c>
      <c r="F94" s="110">
        <v>1201246812.25</v>
      </c>
      <c r="G94" s="110">
        <v>1234141191.5999999</v>
      </c>
      <c r="H94" s="110">
        <v>1357978096.5599999</v>
      </c>
    </row>
    <row r="95" spans="1:9" x14ac:dyDescent="0.25">
      <c r="A95" s="103" t="s">
        <v>169</v>
      </c>
      <c r="B95" s="32">
        <v>341874720.94</v>
      </c>
      <c r="C95" s="32">
        <v>172297313.28999999</v>
      </c>
      <c r="D95" s="32">
        <v>194919561.13</v>
      </c>
      <c r="E95" s="110">
        <v>453372052.52999997</v>
      </c>
      <c r="F95" s="110">
        <v>420704283.61000001</v>
      </c>
      <c r="G95" s="110">
        <v>365317297.49000001</v>
      </c>
      <c r="H95" s="110">
        <v>329652473.87</v>
      </c>
    </row>
    <row r="96" spans="1:9" x14ac:dyDescent="0.25">
      <c r="A96" s="105" t="s">
        <v>235</v>
      </c>
      <c r="B96" s="25">
        <f t="shared" ref="B96:H96" si="3">SUM(B94:B95)</f>
        <v>1309598577.9400001</v>
      </c>
      <c r="C96" s="25">
        <f t="shared" si="3"/>
        <v>1240868078.29</v>
      </c>
      <c r="D96" s="25">
        <f t="shared" si="3"/>
        <v>1261852422.8299999</v>
      </c>
      <c r="E96" s="111">
        <f t="shared" si="3"/>
        <v>1553912263.3</v>
      </c>
      <c r="F96" s="111">
        <v>1621951095.8600001</v>
      </c>
      <c r="G96" s="111">
        <f t="shared" si="3"/>
        <v>1599458489.0899999</v>
      </c>
      <c r="H96" s="111">
        <f t="shared" si="3"/>
        <v>1687630570.4299998</v>
      </c>
    </row>
    <row r="97" spans="1:11" x14ac:dyDescent="0.25">
      <c r="A97" s="103" t="s">
        <v>168</v>
      </c>
      <c r="B97" s="32">
        <v>103514975.84999999</v>
      </c>
      <c r="C97" s="32">
        <v>62282804.07</v>
      </c>
      <c r="D97" s="32">
        <v>36420912.43</v>
      </c>
      <c r="E97" s="110">
        <v>20325373.920000002</v>
      </c>
      <c r="F97" s="110">
        <v>0</v>
      </c>
      <c r="G97" s="110">
        <v>57922728.82</v>
      </c>
      <c r="H97" s="110">
        <v>558278332.47000003</v>
      </c>
    </row>
    <row r="98" spans="1:11" x14ac:dyDescent="0.25">
      <c r="A98" s="103" t="s">
        <v>170</v>
      </c>
      <c r="B98" s="32">
        <v>43739677.130000003</v>
      </c>
      <c r="C98" s="32"/>
      <c r="D98" s="32">
        <v>0</v>
      </c>
      <c r="E98" s="110">
        <v>68062111.879999995</v>
      </c>
      <c r="F98" s="110"/>
      <c r="G98" s="110">
        <v>11188433.84</v>
      </c>
      <c r="H98" s="110">
        <v>0</v>
      </c>
    </row>
    <row r="99" spans="1:11" x14ac:dyDescent="0.25">
      <c r="A99" s="103" t="s">
        <v>171</v>
      </c>
      <c r="B99" s="32">
        <v>1162343924.96</v>
      </c>
      <c r="C99" s="32">
        <v>1178585274.22</v>
      </c>
      <c r="D99" s="32">
        <v>1225431510.4000001</v>
      </c>
      <c r="E99" s="110">
        <v>1465524777.5</v>
      </c>
      <c r="F99" s="110">
        <v>0</v>
      </c>
      <c r="G99" s="110">
        <v>1530347326.4300001</v>
      </c>
      <c r="H99" s="110">
        <v>1348705464.1800001</v>
      </c>
    </row>
    <row r="100" spans="1:11" x14ac:dyDescent="0.25">
      <c r="A100" s="103"/>
      <c r="B100" s="25">
        <f t="shared" ref="B100:C100" si="4">SUM(B97:B99)</f>
        <v>1309598577.9400001</v>
      </c>
      <c r="C100" s="25">
        <f t="shared" si="4"/>
        <v>1240868078.29</v>
      </c>
      <c r="D100" s="25">
        <f t="shared" ref="D100:H100" si="5">SUM(D97:D99)</f>
        <v>1261852422.8300002</v>
      </c>
      <c r="E100" s="111">
        <f t="shared" si="5"/>
        <v>1553912263.3</v>
      </c>
      <c r="F100" s="111">
        <f t="shared" si="5"/>
        <v>0</v>
      </c>
      <c r="G100" s="111">
        <f t="shared" si="5"/>
        <v>1599458489.0900002</v>
      </c>
      <c r="H100" s="111">
        <f t="shared" si="5"/>
        <v>1906983796.6500001</v>
      </c>
    </row>
    <row r="101" spans="1:11" x14ac:dyDescent="0.25">
      <c r="A101" s="103"/>
      <c r="B101" s="32">
        <f>+B96-B100</f>
        <v>0</v>
      </c>
      <c r="C101" s="32"/>
      <c r="D101" s="32"/>
      <c r="E101" s="110">
        <f>+E96-E100</f>
        <v>0</v>
      </c>
      <c r="F101" s="110"/>
      <c r="G101" s="110"/>
      <c r="H101" s="110"/>
    </row>
    <row r="102" spans="1:11" x14ac:dyDescent="0.25">
      <c r="A102" s="105" t="s">
        <v>233</v>
      </c>
      <c r="B102" s="32"/>
      <c r="C102" s="32"/>
      <c r="D102" s="32"/>
      <c r="E102" s="110"/>
      <c r="F102" s="110"/>
      <c r="G102" s="110"/>
      <c r="H102" s="110"/>
    </row>
    <row r="103" spans="1:11" x14ac:dyDescent="0.25">
      <c r="A103" s="103" t="s">
        <v>181</v>
      </c>
      <c r="B103" s="40">
        <v>967723857</v>
      </c>
      <c r="C103" s="32">
        <v>1068570765</v>
      </c>
      <c r="D103" s="32">
        <v>1066932861.7</v>
      </c>
      <c r="E103" s="110">
        <v>1100540210.77</v>
      </c>
      <c r="F103" s="110">
        <v>1201246812.25</v>
      </c>
      <c r="G103" s="110">
        <v>1234141191.5999999</v>
      </c>
      <c r="H103" s="110">
        <v>1357978096.03</v>
      </c>
    </row>
    <row r="104" spans="1:11" x14ac:dyDescent="0.25">
      <c r="A104" s="103" t="s">
        <v>183</v>
      </c>
      <c r="B104" s="32">
        <v>341874720.94</v>
      </c>
      <c r="C104" s="32">
        <v>172297313.28999999</v>
      </c>
      <c r="D104" s="32">
        <v>194919561.13</v>
      </c>
      <c r="E104" s="112">
        <v>453372052.52999997</v>
      </c>
      <c r="F104" s="112">
        <v>469570831.60000002</v>
      </c>
      <c r="G104" s="112">
        <v>393259325.88999999</v>
      </c>
      <c r="H104" s="112">
        <v>354771494.24000001</v>
      </c>
      <c r="J104" s="78"/>
      <c r="K104" s="78"/>
    </row>
    <row r="105" spans="1:11" x14ac:dyDescent="0.25">
      <c r="A105" s="105" t="s">
        <v>234</v>
      </c>
      <c r="B105" s="25">
        <f t="shared" ref="B105:H105" si="6">SUM(B103:B104)</f>
        <v>1309598577.9400001</v>
      </c>
      <c r="C105" s="25">
        <f t="shared" si="6"/>
        <v>1240868078.29</v>
      </c>
      <c r="D105" s="25">
        <f t="shared" si="6"/>
        <v>1261852422.8299999</v>
      </c>
      <c r="E105" s="111">
        <f t="shared" si="6"/>
        <v>1553912263.3</v>
      </c>
      <c r="F105" s="111">
        <v>1670817643.8499999</v>
      </c>
      <c r="G105" s="111">
        <f t="shared" si="6"/>
        <v>1627400517.4899998</v>
      </c>
      <c r="H105" s="111">
        <f t="shared" si="6"/>
        <v>1712749590.27</v>
      </c>
    </row>
    <row r="106" spans="1:11" x14ac:dyDescent="0.25">
      <c r="A106" s="103" t="s">
        <v>179</v>
      </c>
      <c r="B106" s="32">
        <v>1213634523.4000001</v>
      </c>
      <c r="C106" s="32">
        <v>1122938219.8399999</v>
      </c>
      <c r="D106" s="32">
        <v>1238430551.6300001</v>
      </c>
      <c r="E106" s="110">
        <v>1407145633.3</v>
      </c>
      <c r="F106" s="110">
        <v>1509185677.3</v>
      </c>
      <c r="G106" s="110">
        <v>1564851199.53</v>
      </c>
      <c r="H106" s="110">
        <v>1182261328.73</v>
      </c>
    </row>
    <row r="107" spans="1:11" x14ac:dyDescent="0.25">
      <c r="A107" s="103" t="s">
        <v>176</v>
      </c>
      <c r="B107" s="32">
        <v>19186858.640000001</v>
      </c>
      <c r="C107" s="32">
        <v>21990679.219999999</v>
      </c>
      <c r="D107" s="32">
        <v>19812092.899999999</v>
      </c>
      <c r="E107" s="110">
        <v>31153442.219999999</v>
      </c>
      <c r="F107" s="110">
        <v>89767076.5</v>
      </c>
      <c r="G107" s="110">
        <v>37054682.079999998</v>
      </c>
      <c r="H107" s="110">
        <v>98395214.820000008</v>
      </c>
    </row>
    <row r="108" spans="1:11" s="125" customFormat="1" x14ac:dyDescent="0.25">
      <c r="A108" s="103" t="s">
        <v>246</v>
      </c>
      <c r="B108" s="32"/>
      <c r="C108" s="32"/>
      <c r="D108" s="32"/>
      <c r="E108" s="110"/>
      <c r="F108" s="110"/>
      <c r="G108" s="110">
        <v>0</v>
      </c>
      <c r="H108" s="110"/>
      <c r="I108" s="1"/>
    </row>
    <row r="109" spans="1:11" x14ac:dyDescent="0.25">
      <c r="A109" s="103" t="s">
        <v>175</v>
      </c>
      <c r="B109" s="32">
        <v>779282.73</v>
      </c>
      <c r="C109" s="32"/>
      <c r="D109" s="32">
        <v>678832.48</v>
      </c>
      <c r="E109" s="110">
        <v>89761.36</v>
      </c>
      <c r="F109" s="110">
        <v>29232579.350000001</v>
      </c>
      <c r="G109" s="110">
        <v>12755708.630000001</v>
      </c>
      <c r="H109" s="110">
        <v>111183137.41</v>
      </c>
    </row>
    <row r="110" spans="1:11" x14ac:dyDescent="0.25">
      <c r="A110" s="105" t="s">
        <v>186</v>
      </c>
      <c r="B110" s="25">
        <f t="shared" ref="B110:H110" si="7">SUM(B106:B109)</f>
        <v>1233600664.7700002</v>
      </c>
      <c r="C110" s="25">
        <f t="shared" si="7"/>
        <v>1144928899.0599999</v>
      </c>
      <c r="D110" s="25">
        <f t="shared" si="7"/>
        <v>1258921477.0100002</v>
      </c>
      <c r="E110" s="113">
        <f t="shared" si="7"/>
        <v>1438388836.8799999</v>
      </c>
      <c r="F110" s="113">
        <v>1628185333.1499999</v>
      </c>
      <c r="G110" s="113">
        <f t="shared" si="7"/>
        <v>1614661590.24</v>
      </c>
      <c r="H110" s="113">
        <f t="shared" si="7"/>
        <v>1391839680.96</v>
      </c>
    </row>
    <row r="111" spans="1:11" x14ac:dyDescent="0.25">
      <c r="A111" s="103" t="s">
        <v>182</v>
      </c>
      <c r="B111" s="25">
        <v>75997913.170000002</v>
      </c>
      <c r="C111" s="25">
        <v>95939179.230000004</v>
      </c>
      <c r="D111" s="25">
        <v>2930945.82</v>
      </c>
      <c r="E111" s="113">
        <v>115523426.42</v>
      </c>
      <c r="F111" s="113">
        <v>42632310.700000048</v>
      </c>
      <c r="G111" s="113">
        <f>+G105-G110</f>
        <v>12738927.249999762</v>
      </c>
      <c r="H111" s="113">
        <v>314889791.69999999</v>
      </c>
    </row>
    <row r="112" spans="1:11" x14ac:dyDescent="0.25">
      <c r="A112" s="103"/>
      <c r="B112" s="40"/>
      <c r="C112" s="31"/>
      <c r="D112" s="31"/>
      <c r="E112" s="114"/>
      <c r="F112" s="114"/>
      <c r="G112" s="114"/>
      <c r="H112" s="114"/>
    </row>
    <row r="113" spans="1:8" ht="15.75" thickBot="1" x14ac:dyDescent="0.3">
      <c r="A113" s="106"/>
      <c r="B113" s="107"/>
      <c r="C113" s="107"/>
      <c r="D113" s="107"/>
      <c r="E113" s="115"/>
      <c r="F113" s="115"/>
      <c r="G113" s="115"/>
      <c r="H113" s="115"/>
    </row>
    <row r="114" spans="1:8" x14ac:dyDescent="0.25">
      <c r="C114" s="29"/>
      <c r="D114" s="29"/>
      <c r="E114" s="29"/>
      <c r="F114" s="29"/>
      <c r="G114" s="29"/>
      <c r="H114" s="29"/>
    </row>
    <row r="115" spans="1:8" x14ac:dyDescent="0.25">
      <c r="D115" s="44"/>
      <c r="E115" s="32"/>
      <c r="F115" s="32"/>
      <c r="G115" s="32"/>
      <c r="H115" s="32"/>
    </row>
    <row r="116" spans="1:8" x14ac:dyDescent="0.25">
      <c r="E116" s="116"/>
      <c r="F116" s="116"/>
      <c r="G116" s="116"/>
      <c r="H116" s="1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2019-12-10T00:17:33Z</dcterms:modified>
</cp:coreProperties>
</file>