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AP\Desktop\USB\INF_FINANCIERA\"/>
    </mc:Choice>
  </mc:AlternateContent>
  <xr:revisionPtr revIDLastSave="0" documentId="8_{11DC6DBF-A1F5-4FD0-AD2C-D1CB7F81AF9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3" l="1"/>
  <c r="M85" i="3"/>
  <c r="M72" i="3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s="1"/>
  <c r="T117" i="3" l="1"/>
  <c r="T112" i="3"/>
  <c r="T118" i="3" s="1"/>
  <c r="T72" i="3"/>
  <c r="T85" i="3" s="1"/>
  <c r="T56" i="3"/>
  <c r="T62" i="3" s="1"/>
  <c r="T39" i="3"/>
  <c r="T20" i="3"/>
  <c r="S117" i="3"/>
  <c r="S112" i="3"/>
  <c r="S72" i="3"/>
  <c r="S85" i="3" s="1"/>
  <c r="S56" i="3"/>
  <c r="S62" i="3" s="1"/>
  <c r="S39" i="3"/>
  <c r="S20" i="3"/>
  <c r="S118" i="3" l="1"/>
  <c r="T87" i="3"/>
  <c r="S87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T88" i="3" l="1"/>
  <c r="R87" i="3"/>
  <c r="Q118" i="3"/>
  <c r="R118" i="3"/>
  <c r="S88" i="3"/>
  <c r="R41" i="3"/>
  <c r="Q87" i="3"/>
  <c r="Q41" i="3"/>
  <c r="P117" i="3"/>
  <c r="P112" i="3"/>
  <c r="P107" i="3"/>
  <c r="P103" i="3"/>
  <c r="P72" i="3"/>
  <c r="P85" i="3" s="1"/>
  <c r="P56" i="3"/>
  <c r="P62" i="3" s="1"/>
  <c r="R88" i="3" l="1"/>
  <c r="Q88" i="3"/>
  <c r="P118" i="3"/>
  <c r="P87" i="3"/>
  <c r="P39" i="3"/>
  <c r="P20" i="3"/>
  <c r="O117" i="3"/>
  <c r="O112" i="3"/>
  <c r="O107" i="3"/>
  <c r="O103" i="3"/>
  <c r="O72" i="3"/>
  <c r="O56" i="3"/>
  <c r="O62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O87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<sst xmlns="http://schemas.openxmlformats.org/spreadsheetml/2006/main" count="1033" uniqueCount="275">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</sst>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7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2" fillId="0" borderId="28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8" xfId="1" applyFont="1" applyBorder="1"/>
    <xf numFmtId="43" fontId="0" fillId="0" borderId="0" xfId="1" applyFont="1" applyFill="1" applyBorder="1"/>
    <xf numFmtId="43" fontId="4" fillId="0" borderId="16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9" fillId="2" borderId="32" xfId="1" applyFont="1" applyFill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17" fillId="0" borderId="15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17" fillId="0" borderId="15" xfId="1" applyFont="1" applyFill="1" applyBorder="1"/>
    <xf numFmtId="43" fontId="9" fillId="0" borderId="26" xfId="1" applyFont="1" applyFill="1" applyBorder="1"/>
    <xf numFmtId="43" fontId="3" fillId="0" borderId="34" xfId="1" applyFont="1" applyBorder="1"/>
    <xf numFmtId="43" fontId="1" fillId="0" borderId="24" xfId="1" applyFont="1" applyFill="1" applyBorder="1"/>
    <xf numFmtId="43" fontId="3" fillId="0" borderId="42" xfId="1" applyFont="1" applyBorder="1"/>
    <xf numFmtId="43" fontId="3" fillId="0" borderId="43" xfId="1" applyFont="1" applyBorder="1"/>
    <xf numFmtId="43" fontId="0" fillId="0" borderId="21" xfId="1" applyFont="1" applyBorder="1"/>
    <xf numFmtId="43" fontId="0" fillId="0" borderId="43" xfId="1" applyFont="1" applyBorder="1"/>
    <xf numFmtId="43" fontId="9" fillId="2" borderId="44" xfId="1" applyFont="1" applyFill="1" applyBorder="1"/>
    <xf numFmtId="43" fontId="9" fillId="2" borderId="45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17" fontId="0" fillId="0" borderId="23" xfId="1" applyNumberFormat="1" applyFont="1" applyFill="1" applyBorder="1" applyAlignment="1">
      <alignment horizontal="center"/>
    </xf>
    <xf numFmtId="17" fontId="0" fillId="0" borderId="3" xfId="1" applyNumberFormat="1" applyFont="1" applyFill="1" applyBorder="1" applyAlignment="1">
      <alignment horizontal="center"/>
    </xf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16" xfId="1" applyFont="1" applyFill="1" applyBorder="1"/>
    <xf numFmtId="43" fontId="3" fillId="0" borderId="16" xfId="1" applyFont="1" applyFill="1" applyBorder="1"/>
    <xf numFmtId="43" fontId="3" fillId="0" borderId="39" xfId="1" applyFont="1" applyFill="1" applyBorder="1"/>
    <xf numFmtId="0" fontId="0" fillId="0" borderId="0" xfId="0" applyFill="1"/>
    <xf numFmtId="0" fontId="0" fillId="0" borderId="16" xfId="0" applyFill="1" applyBorder="1"/>
    <xf numFmtId="43" fontId="18" fillId="0" borderId="16" xfId="1" applyFont="1" applyFill="1" applyBorder="1"/>
    <xf numFmtId="43" fontId="20" fillId="0" borderId="16" xfId="1" applyFont="1" applyFill="1" applyBorder="1"/>
    <xf numFmtId="43" fontId="3" fillId="0" borderId="38" xfId="1" applyFont="1" applyFill="1" applyBorder="1"/>
    <xf numFmtId="43" fontId="0" fillId="0" borderId="38" xfId="1" applyFont="1" applyFill="1" applyBorder="1"/>
    <xf numFmtId="43" fontId="1" fillId="0" borderId="33" xfId="1" applyFont="1" applyFill="1" applyBorder="1"/>
    <xf numFmtId="43" fontId="0" fillId="0" borderId="23" xfId="1" applyFont="1" applyFill="1" applyBorder="1"/>
    <xf numFmtId="43" fontId="0" fillId="0" borderId="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53" t="s">
        <v>61</v>
      </c>
      <c r="K6" s="253"/>
      <c r="L6" s="253" t="s">
        <v>62</v>
      </c>
      <c r="M6" s="253"/>
      <c r="N6" s="253" t="s">
        <v>63</v>
      </c>
      <c r="O6" s="253"/>
      <c r="Q6" s="49" t="s">
        <v>60</v>
      </c>
      <c r="R6" s="253" t="s">
        <v>61</v>
      </c>
      <c r="S6" s="253"/>
      <c r="T6" s="253" t="s">
        <v>62</v>
      </c>
      <c r="U6" s="253"/>
      <c r="V6" s="253" t="s">
        <v>63</v>
      </c>
      <c r="W6" s="253"/>
      <c r="Y6" s="50"/>
      <c r="Z6" s="253" t="s">
        <v>61</v>
      </c>
      <c r="AA6" s="253"/>
      <c r="AB6" s="253" t="s">
        <v>62</v>
      </c>
      <c r="AC6" s="253"/>
      <c r="AD6" s="253" t="s">
        <v>63</v>
      </c>
      <c r="AE6" s="253"/>
      <c r="AG6" s="50"/>
      <c r="AH6" s="253" t="s">
        <v>61</v>
      </c>
      <c r="AI6" s="253"/>
      <c r="AJ6" s="253" t="s">
        <v>62</v>
      </c>
      <c r="AK6" s="253"/>
      <c r="AL6" s="253" t="s">
        <v>63</v>
      </c>
      <c r="AM6" s="253"/>
      <c r="AO6" s="51"/>
      <c r="AP6" s="253" t="s">
        <v>61</v>
      </c>
      <c r="AQ6" s="253"/>
      <c r="AR6" s="253" t="s">
        <v>62</v>
      </c>
      <c r="AS6" s="253"/>
      <c r="AT6" s="253" t="s">
        <v>63</v>
      </c>
      <c r="AU6" s="253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K12" sqref="K12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8.140625" style="195" customWidth="1"/>
    <col min="14" max="14" width="17.28515625" style="195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54" t="s">
        <v>274</v>
      </c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6"/>
    </row>
    <row r="6" spans="1:28" ht="15.75" x14ac:dyDescent="0.25">
      <c r="A6" s="143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28" t="s">
        <v>251</v>
      </c>
      <c r="J6" s="229" t="s">
        <v>257</v>
      </c>
      <c r="K6" s="230" t="s">
        <v>260</v>
      </c>
      <c r="L6" s="230" t="s">
        <v>273</v>
      </c>
      <c r="M6" s="257" t="s">
        <v>255</v>
      </c>
      <c r="N6" s="258" t="s">
        <v>255</v>
      </c>
      <c r="O6" s="228" t="s">
        <v>255</v>
      </c>
      <c r="P6" s="229" t="s">
        <v>2</v>
      </c>
      <c r="Q6" s="230" t="s">
        <v>255</v>
      </c>
      <c r="R6" s="228" t="s">
        <v>256</v>
      </c>
      <c r="S6" s="228" t="s">
        <v>255</v>
      </c>
      <c r="T6" s="229" t="s">
        <v>255</v>
      </c>
      <c r="U6" s="228" t="s">
        <v>255</v>
      </c>
      <c r="V6" s="229" t="s">
        <v>2</v>
      </c>
      <c r="W6" s="230" t="s">
        <v>255</v>
      </c>
      <c r="X6" s="228" t="s">
        <v>256</v>
      </c>
    </row>
    <row r="7" spans="1:28" ht="15.75" thickBot="1" x14ac:dyDescent="0.3">
      <c r="A7" s="140"/>
      <c r="B7" s="122"/>
      <c r="C7" s="122"/>
      <c r="D7" s="144"/>
      <c r="E7" s="105"/>
      <c r="F7" s="29"/>
      <c r="G7" s="113"/>
      <c r="H7" s="145"/>
      <c r="I7" s="115"/>
      <c r="J7" s="146"/>
      <c r="K7" s="158"/>
      <c r="L7" s="158"/>
      <c r="M7" s="259" t="s">
        <v>261</v>
      </c>
      <c r="N7" s="260" t="s">
        <v>262</v>
      </c>
      <c r="O7" s="250" t="s">
        <v>263</v>
      </c>
      <c r="P7" s="251" t="s">
        <v>264</v>
      </c>
      <c r="Q7" s="252" t="s">
        <v>265</v>
      </c>
      <c r="R7" s="250" t="s">
        <v>266</v>
      </c>
      <c r="S7" s="250" t="s">
        <v>267</v>
      </c>
      <c r="T7" s="251" t="s">
        <v>268</v>
      </c>
      <c r="U7" s="250" t="s">
        <v>270</v>
      </c>
      <c r="V7" s="251" t="s">
        <v>271</v>
      </c>
      <c r="W7" s="252" t="s">
        <v>272</v>
      </c>
      <c r="X7" s="250" t="s">
        <v>269</v>
      </c>
      <c r="AA7" s="196"/>
      <c r="AB7" s="196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7"/>
      <c r="J8" s="117"/>
      <c r="K8" s="133"/>
      <c r="L8" s="133"/>
      <c r="M8" s="199"/>
      <c r="N8" s="174"/>
      <c r="O8" s="117"/>
      <c r="P8" s="9"/>
      <c r="Q8" s="201"/>
      <c r="R8" s="199"/>
      <c r="S8" s="199"/>
      <c r="T8" s="174"/>
      <c r="U8" s="199"/>
      <c r="V8" s="9"/>
      <c r="W8" s="133"/>
      <c r="X8" s="117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8">
        <v>46630</v>
      </c>
      <c r="L9" s="118">
        <v>61032.32</v>
      </c>
      <c r="M9" s="190">
        <v>328431.2</v>
      </c>
      <c r="N9" s="191">
        <v>290850.2</v>
      </c>
      <c r="O9" s="110">
        <v>336284.73</v>
      </c>
      <c r="P9" s="119"/>
      <c r="Q9" s="192"/>
      <c r="R9" s="190"/>
      <c r="S9" s="190"/>
      <c r="T9" s="191"/>
      <c r="U9" s="190"/>
      <c r="V9" s="119"/>
      <c r="W9" s="118"/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8">
        <v>112994732.59</v>
      </c>
      <c r="L10" s="118">
        <v>101017162.94</v>
      </c>
      <c r="M10" s="190">
        <v>131550474.25</v>
      </c>
      <c r="N10" s="191">
        <v>146595971.24000001</v>
      </c>
      <c r="O10" s="110">
        <v>114005981.82000001</v>
      </c>
      <c r="P10" s="119"/>
      <c r="Q10" s="192"/>
      <c r="R10" s="190"/>
      <c r="S10" s="190"/>
      <c r="T10" s="191"/>
      <c r="U10" s="190"/>
      <c r="V10" s="119"/>
      <c r="W10" s="118"/>
      <c r="X10" s="110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8">
        <v>5469863.2199999997</v>
      </c>
      <c r="L11" s="118">
        <v>5742485.9299999997</v>
      </c>
      <c r="M11" s="190">
        <v>74774350.620000005</v>
      </c>
      <c r="N11" s="191">
        <v>152807767.87</v>
      </c>
      <c r="O11" s="110">
        <v>150833665.00999999</v>
      </c>
      <c r="P11" s="119"/>
      <c r="Q11" s="192"/>
      <c r="R11" s="190"/>
      <c r="S11" s="190"/>
      <c r="T11" s="191"/>
      <c r="U11" s="190"/>
      <c r="V11" s="119"/>
      <c r="W11" s="118"/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8">
        <v>1968384.01</v>
      </c>
      <c r="L12" s="118">
        <v>2002538.01</v>
      </c>
      <c r="M12" s="190">
        <v>2002538.01</v>
      </c>
      <c r="N12" s="190">
        <v>2002538.01</v>
      </c>
      <c r="O12" s="110">
        <v>2002538.01</v>
      </c>
      <c r="P12" s="119"/>
      <c r="Q12" s="192"/>
      <c r="R12" s="190"/>
      <c r="S12" s="190"/>
      <c r="T12" s="191"/>
      <c r="U12" s="190"/>
      <c r="V12" s="119"/>
      <c r="W12" s="118"/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8">
        <v>43505949.410000004</v>
      </c>
      <c r="L13" s="118">
        <v>43505949.109999999</v>
      </c>
      <c r="M13" s="190">
        <v>43505949.109999999</v>
      </c>
      <c r="N13" s="191">
        <v>43505949.109999999</v>
      </c>
      <c r="O13" s="110">
        <v>43505949.109999999</v>
      </c>
      <c r="P13" s="119"/>
      <c r="Q13" s="192"/>
      <c r="R13" s="190"/>
      <c r="S13" s="190"/>
      <c r="T13" s="191"/>
      <c r="U13" s="190"/>
      <c r="V13" s="119"/>
      <c r="W13" s="118"/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8">
        <v>9547160.3699999992</v>
      </c>
      <c r="L14" s="118">
        <v>10599327.460000001</v>
      </c>
      <c r="M14" s="190">
        <v>22602188.27</v>
      </c>
      <c r="N14" s="191">
        <v>11669135.92</v>
      </c>
      <c r="O14" s="110">
        <v>6556893.6900000004</v>
      </c>
      <c r="P14" s="119"/>
      <c r="Q14" s="192"/>
      <c r="R14" s="190"/>
      <c r="S14" s="190"/>
      <c r="T14" s="191"/>
      <c r="U14" s="190"/>
      <c r="V14" s="119"/>
      <c r="W14" s="118"/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8">
        <v>346203.68</v>
      </c>
      <c r="L15" s="118">
        <v>338559.07</v>
      </c>
      <c r="M15" s="190">
        <v>338559.07</v>
      </c>
      <c r="N15" s="190">
        <v>338559.07</v>
      </c>
      <c r="O15" s="110">
        <v>338559.07</v>
      </c>
      <c r="P15" s="119"/>
      <c r="Q15" s="192"/>
      <c r="R15" s="190"/>
      <c r="S15" s="190"/>
      <c r="T15" s="191"/>
      <c r="U15" s="190"/>
      <c r="V15" s="119"/>
      <c r="W15" s="118"/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8">
        <v>2114632.86</v>
      </c>
      <c r="L16" s="118">
        <v>2114632.86</v>
      </c>
      <c r="M16" s="190">
        <v>2114632.86</v>
      </c>
      <c r="N16" s="190">
        <v>2114632.86</v>
      </c>
      <c r="O16" s="110">
        <v>2114632.86</v>
      </c>
      <c r="P16" s="119"/>
      <c r="Q16" s="192"/>
      <c r="R16" s="190"/>
      <c r="S16" s="190"/>
      <c r="T16" s="191"/>
      <c r="U16" s="190"/>
      <c r="V16" s="119"/>
      <c r="W16" s="118"/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8">
        <v>387079.5</v>
      </c>
      <c r="L17" s="118">
        <v>1753721.83</v>
      </c>
      <c r="M17" s="190">
        <v>1878085.8800000001</v>
      </c>
      <c r="N17" s="190">
        <v>4007454.5300000003</v>
      </c>
      <c r="O17" s="110">
        <v>22021283.530000001</v>
      </c>
      <c r="P17" s="119"/>
      <c r="Q17" s="192"/>
      <c r="R17" s="190"/>
      <c r="S17" s="190"/>
      <c r="T17" s="191"/>
      <c r="U17" s="190"/>
      <c r="V17" s="119"/>
      <c r="W17" s="118"/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8">
        <v>5013312.7700000005</v>
      </c>
      <c r="L18" s="118">
        <v>4561463.08</v>
      </c>
      <c r="M18" s="190">
        <v>4587268.6399999997</v>
      </c>
      <c r="N18" s="191">
        <v>4713008.03</v>
      </c>
      <c r="O18" s="110">
        <v>4726568.79</v>
      </c>
      <c r="P18" s="119"/>
      <c r="Q18" s="192"/>
      <c r="R18" s="190"/>
      <c r="S18" s="190"/>
      <c r="T18" s="191"/>
      <c r="U18" s="190"/>
      <c r="V18" s="191"/>
      <c r="W18" s="192"/>
      <c r="X18" s="190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2"/>
      <c r="J19" s="132"/>
      <c r="K19" s="137"/>
      <c r="L19" s="137"/>
      <c r="M19" s="234"/>
      <c r="N19" s="235"/>
      <c r="O19" s="132"/>
      <c r="P19" s="167"/>
      <c r="Q19" s="233"/>
      <c r="R19" s="234"/>
      <c r="S19" s="234"/>
      <c r="T19" s="235"/>
      <c r="U19" s="234"/>
      <c r="V19" s="167"/>
      <c r="W19" s="137"/>
      <c r="X19" s="132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89">
        <v>181393948.41000006</v>
      </c>
      <c r="L20" s="189">
        <v>171696872.61000004</v>
      </c>
      <c r="M20" s="236">
        <f t="shared" ref="M20:X20" si="1">SUM(M9:M18)</f>
        <v>283682477.90999997</v>
      </c>
      <c r="N20" s="236">
        <f t="shared" si="1"/>
        <v>368045866.83999997</v>
      </c>
      <c r="O20" s="107">
        <f t="shared" si="1"/>
        <v>346442356.62000006</v>
      </c>
      <c r="P20" s="107">
        <f t="shared" si="1"/>
        <v>0</v>
      </c>
      <c r="Q20" s="236">
        <f t="shared" si="1"/>
        <v>0</v>
      </c>
      <c r="R20" s="236">
        <f t="shared" si="1"/>
        <v>0</v>
      </c>
      <c r="S20" s="236">
        <f t="shared" si="1"/>
        <v>0</v>
      </c>
      <c r="T20" s="236">
        <f t="shared" si="1"/>
        <v>0</v>
      </c>
      <c r="U20" s="236">
        <f t="shared" si="1"/>
        <v>0</v>
      </c>
      <c r="V20" s="107">
        <f t="shared" si="1"/>
        <v>0</v>
      </c>
      <c r="W20" s="107">
        <f t="shared" si="1"/>
        <v>0</v>
      </c>
      <c r="X20" s="107">
        <f t="shared" si="1"/>
        <v>0</v>
      </c>
      <c r="Z20" s="37"/>
      <c r="AB20" s="197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6"/>
      <c r="J21" s="116"/>
      <c r="K21" s="136"/>
      <c r="L21" s="116"/>
      <c r="M21" s="238"/>
      <c r="N21" s="239"/>
      <c r="O21" s="116"/>
      <c r="P21" s="166"/>
      <c r="Q21" s="237"/>
      <c r="R21" s="238"/>
      <c r="S21" s="238"/>
      <c r="T21" s="239"/>
      <c r="U21" s="238"/>
      <c r="V21" s="166"/>
      <c r="W21" s="136"/>
      <c r="X21" s="116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7"/>
      <c r="J22" s="117"/>
      <c r="K22" s="133">
        <v>1000000</v>
      </c>
      <c r="L22" s="117">
        <v>1000000</v>
      </c>
      <c r="M22" s="199">
        <v>1000000</v>
      </c>
      <c r="N22" s="199">
        <v>1000000</v>
      </c>
      <c r="O22" s="117">
        <v>1000000</v>
      </c>
      <c r="P22" s="193"/>
      <c r="Q22" s="240"/>
      <c r="R22" s="177"/>
      <c r="S22" s="177"/>
      <c r="T22" s="176"/>
      <c r="U22" s="177"/>
      <c r="V22" s="193"/>
      <c r="W22" s="194"/>
      <c r="X22" s="193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8">
        <v>1447134903.8699999</v>
      </c>
      <c r="L23" s="110">
        <v>1430756934.04</v>
      </c>
      <c r="M23" s="190">
        <v>1430756934.04</v>
      </c>
      <c r="N23" s="190">
        <v>1430756934.04</v>
      </c>
      <c r="O23" s="117">
        <v>1436427183.52</v>
      </c>
      <c r="P23" s="119"/>
      <c r="Q23" s="192"/>
      <c r="R23" s="190"/>
      <c r="S23" s="190"/>
      <c r="T23" s="191"/>
      <c r="U23" s="190"/>
      <c r="V23" s="119"/>
      <c r="W23" s="118"/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8">
        <v>1168393029.47</v>
      </c>
      <c r="L24" s="110">
        <v>1350796888.5599999</v>
      </c>
      <c r="M24" s="190">
        <v>1350796888.5599999</v>
      </c>
      <c r="N24" s="190">
        <v>1350796888.5599999</v>
      </c>
      <c r="O24" s="117">
        <v>1350796888.5599999</v>
      </c>
      <c r="P24" s="119"/>
      <c r="Q24" s="192"/>
      <c r="R24" s="190"/>
      <c r="S24" s="190"/>
      <c r="T24" s="191"/>
      <c r="U24" s="190"/>
      <c r="V24" s="119"/>
      <c r="W24" s="118"/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8">
        <v>7286074.4000000004</v>
      </c>
      <c r="L25" s="110">
        <v>15792495.970000001</v>
      </c>
      <c r="M25" s="190">
        <v>16247906.530000001</v>
      </c>
      <c r="N25" s="191">
        <v>17989725.57</v>
      </c>
      <c r="O25" s="117">
        <v>23754911.07</v>
      </c>
      <c r="P25" s="119"/>
      <c r="Q25" s="192"/>
      <c r="R25" s="190"/>
      <c r="S25" s="190"/>
      <c r="T25" s="191"/>
      <c r="U25" s="190"/>
      <c r="V25" s="119"/>
      <c r="W25" s="118"/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8">
        <v>30898019.550000001</v>
      </c>
      <c r="L26" s="110">
        <v>34858605.689999998</v>
      </c>
      <c r="M26" s="190">
        <v>34858605.689999998</v>
      </c>
      <c r="N26" s="191">
        <v>34886277.689999998</v>
      </c>
      <c r="O26" s="117">
        <v>34916237.689999998</v>
      </c>
      <c r="P26" s="119"/>
      <c r="Q26" s="192"/>
      <c r="R26" s="190"/>
      <c r="S26" s="190"/>
      <c r="T26" s="191"/>
      <c r="U26" s="190"/>
      <c r="V26" s="119"/>
      <c r="W26" s="118"/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8">
        <v>4083929.71</v>
      </c>
      <c r="L27" s="110">
        <v>4820203.7300000004</v>
      </c>
      <c r="M27" s="190">
        <v>4820203.7300000004</v>
      </c>
      <c r="N27" s="190">
        <v>4820203.7300000004</v>
      </c>
      <c r="O27" s="117">
        <v>4820203.7300000004</v>
      </c>
      <c r="P27" s="119"/>
      <c r="Q27" s="192"/>
      <c r="R27" s="190"/>
      <c r="S27" s="190"/>
      <c r="T27" s="191"/>
      <c r="U27" s="190"/>
      <c r="V27" s="119"/>
      <c r="W27" s="118"/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8">
        <v>8414603.9499999993</v>
      </c>
      <c r="L28" s="110">
        <v>8470075.1500000004</v>
      </c>
      <c r="M28" s="190">
        <v>8470075.1500000004</v>
      </c>
      <c r="N28" s="190">
        <v>8470075.1500000004</v>
      </c>
      <c r="O28" s="117">
        <v>8470075.1500000004</v>
      </c>
      <c r="P28" s="110"/>
      <c r="Q28" s="192"/>
      <c r="R28" s="190"/>
      <c r="S28" s="190"/>
      <c r="T28" s="191"/>
      <c r="U28" s="190"/>
      <c r="V28" s="119"/>
      <c r="W28" s="118"/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8">
        <v>110252518.71000001</v>
      </c>
      <c r="L29" s="110">
        <v>110252518.71000001</v>
      </c>
      <c r="M29" s="190">
        <v>110252518.71000001</v>
      </c>
      <c r="N29" s="190">
        <v>110252518.71000001</v>
      </c>
      <c r="O29" s="117">
        <v>110252518.71000001</v>
      </c>
      <c r="P29" s="110"/>
      <c r="Q29" s="192"/>
      <c r="R29" s="190"/>
      <c r="S29" s="190"/>
      <c r="T29" s="191"/>
      <c r="U29" s="190"/>
      <c r="V29" s="119"/>
      <c r="W29" s="118"/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8">
        <v>36600590.82</v>
      </c>
      <c r="L30" s="110">
        <v>36600590.82</v>
      </c>
      <c r="M30" s="190">
        <v>36600590.82</v>
      </c>
      <c r="N30" s="190">
        <v>36600590.82</v>
      </c>
      <c r="O30" s="117">
        <v>36600590.82</v>
      </c>
      <c r="P30" s="110"/>
      <c r="Q30" s="192"/>
      <c r="R30" s="190"/>
      <c r="S30" s="190"/>
      <c r="T30" s="191"/>
      <c r="U30" s="190"/>
      <c r="V30" s="119"/>
      <c r="W30" s="118"/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8">
        <v>110752226.32000001</v>
      </c>
      <c r="L31" s="110">
        <v>132487589.47</v>
      </c>
      <c r="M31" s="190">
        <v>132516073.47</v>
      </c>
      <c r="N31" s="190">
        <v>132516073.47</v>
      </c>
      <c r="O31" s="117">
        <v>134232818.47</v>
      </c>
      <c r="P31" s="110"/>
      <c r="Q31" s="192"/>
      <c r="R31" s="190"/>
      <c r="S31" s="190"/>
      <c r="T31" s="191"/>
      <c r="U31" s="190"/>
      <c r="V31" s="110"/>
      <c r="W31" s="118"/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8">
        <v>788250.72</v>
      </c>
      <c r="L32" s="110">
        <v>788251.72</v>
      </c>
      <c r="M32" s="190">
        <v>788251.72</v>
      </c>
      <c r="N32" s="190">
        <v>788251.72</v>
      </c>
      <c r="O32" s="117">
        <v>788251.72</v>
      </c>
      <c r="P32" s="110"/>
      <c r="Q32" s="192"/>
      <c r="R32" s="190"/>
      <c r="S32" s="190"/>
      <c r="T32" s="191"/>
      <c r="U32" s="190"/>
      <c r="V32" s="110"/>
      <c r="W32" s="118"/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8"/>
      <c r="L33" s="110"/>
      <c r="M33" s="190"/>
      <c r="N33" s="191"/>
      <c r="O33" s="117"/>
      <c r="P33" s="119"/>
      <c r="Q33" s="192"/>
      <c r="R33" s="190"/>
      <c r="S33" s="190"/>
      <c r="T33" s="191"/>
      <c r="U33" s="190"/>
      <c r="V33" s="119"/>
      <c r="W33" s="118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8">
        <v>59291844.920000002</v>
      </c>
      <c r="L34" s="110">
        <v>59987844.920000002</v>
      </c>
      <c r="M34" s="190">
        <v>59987844.920000002</v>
      </c>
      <c r="N34" s="190">
        <v>59987844.920000002</v>
      </c>
      <c r="O34" s="117">
        <v>59987844.920000002</v>
      </c>
      <c r="P34" s="119"/>
      <c r="Q34" s="192"/>
      <c r="R34" s="190"/>
      <c r="S34" s="190"/>
      <c r="T34" s="191"/>
      <c r="U34" s="190"/>
      <c r="V34" s="110"/>
      <c r="W34" s="118"/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8">
        <v>2914866.64</v>
      </c>
      <c r="L35" s="110">
        <v>2914866.64</v>
      </c>
      <c r="M35" s="190">
        <v>2914866.64</v>
      </c>
      <c r="N35" s="190">
        <v>2914866.64</v>
      </c>
      <c r="O35" s="117">
        <v>2914866.64</v>
      </c>
      <c r="P35" s="119"/>
      <c r="Q35" s="192"/>
      <c r="R35" s="190"/>
      <c r="S35" s="190"/>
      <c r="T35" s="191"/>
      <c r="U35" s="190"/>
      <c r="V35" s="110"/>
      <c r="W35" s="118"/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8">
        <v>-66814154.729999997</v>
      </c>
      <c r="L36" s="110">
        <v>-92174029.379999995</v>
      </c>
      <c r="M36" s="190">
        <v>-92174029.379999995</v>
      </c>
      <c r="N36" s="190">
        <v>-92174029.379999995</v>
      </c>
      <c r="O36" s="110">
        <v>-92174029.379999995</v>
      </c>
      <c r="P36" s="110"/>
      <c r="Q36" s="192"/>
      <c r="R36" s="190"/>
      <c r="S36" s="190"/>
      <c r="T36" s="191"/>
      <c r="U36" s="190"/>
      <c r="V36" s="110"/>
      <c r="W36" s="118"/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8">
        <v>-2408370.0699999998</v>
      </c>
      <c r="L37" s="110">
        <v>-2699363.97</v>
      </c>
      <c r="M37" s="190">
        <v>-2699363.97</v>
      </c>
      <c r="N37" s="190">
        <v>-2699363.97</v>
      </c>
      <c r="O37" s="110">
        <v>-2699363.97</v>
      </c>
      <c r="P37" s="110"/>
      <c r="Q37" s="192"/>
      <c r="R37" s="190"/>
      <c r="S37" s="190"/>
      <c r="T37" s="191"/>
      <c r="U37" s="190"/>
      <c r="V37" s="110"/>
      <c r="W37" s="118"/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8"/>
      <c r="L38" s="110"/>
      <c r="M38" s="190"/>
      <c r="N38" s="191"/>
      <c r="O38" s="110"/>
      <c r="P38" s="119"/>
      <c r="Q38" s="192"/>
      <c r="R38" s="190"/>
      <c r="S38" s="190"/>
      <c r="T38" s="191"/>
      <c r="U38" s="190"/>
      <c r="V38" s="119"/>
      <c r="W38" s="118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3">
        <f t="shared" si="2"/>
        <v>2837243036.9099998</v>
      </c>
      <c r="J39" s="123">
        <v>3080877208.8700008</v>
      </c>
      <c r="K39" s="123">
        <v>2918588334.2800002</v>
      </c>
      <c r="L39" s="108">
        <v>3094653472.0699997</v>
      </c>
      <c r="M39" s="205">
        <f t="shared" ref="M39:X39" si="3">SUM(M22:M37)</f>
        <v>3095137366.6300001</v>
      </c>
      <c r="N39" s="205">
        <f>SUM(N22:N37)</f>
        <v>3096906857.6700001</v>
      </c>
      <c r="O39" s="108">
        <f t="shared" si="3"/>
        <v>3110088997.6500001</v>
      </c>
      <c r="P39" s="108">
        <f t="shared" si="3"/>
        <v>0</v>
      </c>
      <c r="Q39" s="205">
        <f t="shared" si="3"/>
        <v>0</v>
      </c>
      <c r="R39" s="205">
        <f t="shared" si="3"/>
        <v>0</v>
      </c>
      <c r="S39" s="205">
        <f t="shared" si="3"/>
        <v>0</v>
      </c>
      <c r="T39" s="205">
        <f t="shared" si="3"/>
        <v>0</v>
      </c>
      <c r="U39" s="205">
        <f t="shared" si="3"/>
        <v>0</v>
      </c>
      <c r="V39" s="108">
        <f t="shared" si="3"/>
        <v>0</v>
      </c>
      <c r="W39" s="108">
        <f t="shared" si="3"/>
        <v>0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7"/>
      <c r="J40" s="133"/>
      <c r="K40" s="133"/>
      <c r="L40" s="117"/>
      <c r="M40" s="199"/>
      <c r="N40" s="174"/>
      <c r="O40" s="117"/>
      <c r="P40" s="9"/>
      <c r="Q40" s="201"/>
      <c r="R40" s="199"/>
      <c r="S40" s="199"/>
      <c r="T40" s="174"/>
      <c r="U40" s="199"/>
      <c r="V40" s="9"/>
      <c r="W40" s="133"/>
      <c r="X40" s="117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7">
        <v>3099982282.6900001</v>
      </c>
      <c r="L41" s="109">
        <v>3266350344.6799998</v>
      </c>
      <c r="M41" s="241">
        <f t="shared" ref="M41:X41" si="4">M20+M39</f>
        <v>3378819844.54</v>
      </c>
      <c r="N41" s="241">
        <f t="shared" si="4"/>
        <v>3464952724.5100002</v>
      </c>
      <c r="O41" s="109">
        <f t="shared" si="4"/>
        <v>3456531354.27</v>
      </c>
      <c r="P41" s="109">
        <f t="shared" si="4"/>
        <v>0</v>
      </c>
      <c r="Q41" s="241">
        <f t="shared" si="4"/>
        <v>0</v>
      </c>
      <c r="R41" s="241">
        <f t="shared" si="4"/>
        <v>0</v>
      </c>
      <c r="S41" s="241">
        <f t="shared" si="4"/>
        <v>0</v>
      </c>
      <c r="T41" s="241">
        <f t="shared" si="4"/>
        <v>0</v>
      </c>
      <c r="U41" s="241">
        <f t="shared" si="4"/>
        <v>0</v>
      </c>
      <c r="V41" s="109">
        <f t="shared" si="4"/>
        <v>0</v>
      </c>
      <c r="W41" s="109">
        <f t="shared" si="4"/>
        <v>0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4"/>
      <c r="J42" s="124"/>
      <c r="K42" s="130"/>
      <c r="L42" s="117"/>
      <c r="M42" s="199"/>
      <c r="N42" s="174"/>
      <c r="O42" s="117"/>
      <c r="P42" s="9"/>
      <c r="Q42" s="201"/>
      <c r="R42" s="199"/>
      <c r="S42" s="199"/>
      <c r="T42" s="174"/>
      <c r="U42" s="199"/>
      <c r="V42" s="9"/>
      <c r="W42" s="133"/>
      <c r="X42" s="117"/>
    </row>
    <row r="43" spans="1:26" x14ac:dyDescent="0.25">
      <c r="B43" s="19"/>
      <c r="C43" s="19"/>
      <c r="D43" s="19"/>
      <c r="E43" s="28"/>
      <c r="F43" s="107"/>
      <c r="G43" s="107"/>
      <c r="H43" s="93"/>
      <c r="I43" s="124"/>
      <c r="J43" s="124"/>
      <c r="K43" s="130"/>
      <c r="L43" s="117"/>
      <c r="M43" s="199"/>
      <c r="N43" s="174"/>
      <c r="O43" s="117"/>
      <c r="P43" s="9"/>
      <c r="Q43" s="201"/>
      <c r="R43" s="199"/>
      <c r="S43" s="199"/>
      <c r="T43" s="174"/>
      <c r="U43" s="199"/>
      <c r="V43" s="9"/>
      <c r="W43" s="133"/>
      <c r="X43" s="117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4"/>
      <c r="J44" s="124"/>
      <c r="K44" s="130"/>
      <c r="L44" s="117"/>
      <c r="M44" s="199"/>
      <c r="N44" s="174"/>
      <c r="O44" s="117"/>
      <c r="P44" s="9"/>
      <c r="Q44" s="201"/>
      <c r="R44" s="199"/>
      <c r="S44" s="199"/>
      <c r="T44" s="174"/>
      <c r="U44" s="199"/>
      <c r="V44" s="9"/>
      <c r="W44" s="133"/>
      <c r="X44" s="117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4"/>
      <c r="J45" s="124"/>
      <c r="K45" s="130"/>
      <c r="L45" s="117"/>
      <c r="M45" s="199"/>
      <c r="N45" s="174"/>
      <c r="O45" s="117"/>
      <c r="P45" s="9"/>
      <c r="Q45" s="201"/>
      <c r="R45" s="199"/>
      <c r="S45" s="199"/>
      <c r="T45" s="174"/>
      <c r="U45" s="199"/>
      <c r="V45" s="9"/>
      <c r="W45" s="133"/>
      <c r="X45" s="117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6">
        <v>10654329.25</v>
      </c>
      <c r="J46" s="126">
        <v>11076082.779999999</v>
      </c>
      <c r="K46" s="135">
        <v>12095233.48</v>
      </c>
      <c r="L46" s="110">
        <v>14755042.460000001</v>
      </c>
      <c r="M46" s="190">
        <v>15610293.810000001</v>
      </c>
      <c r="N46" s="191">
        <v>28941004.84</v>
      </c>
      <c r="O46" s="110">
        <v>29022111.240000002</v>
      </c>
      <c r="P46" s="119"/>
      <c r="Q46" s="192"/>
      <c r="R46" s="190"/>
      <c r="S46" s="190"/>
      <c r="T46" s="191"/>
      <c r="U46" s="190"/>
      <c r="V46" s="119"/>
      <c r="W46" s="118"/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6">
        <v>37423622.539999999</v>
      </c>
      <c r="J47" s="126">
        <v>12455250.52</v>
      </c>
      <c r="K47" s="135">
        <v>11194073.1</v>
      </c>
      <c r="L47" s="110">
        <v>46144378.390000001</v>
      </c>
      <c r="M47" s="190">
        <v>34401840.700000003</v>
      </c>
      <c r="N47" s="191">
        <v>43247773.740000002</v>
      </c>
      <c r="O47" s="110">
        <v>43321743.149999999</v>
      </c>
      <c r="P47" s="119"/>
      <c r="Q47" s="192"/>
      <c r="R47" s="190"/>
      <c r="S47" s="190"/>
      <c r="T47" s="191"/>
      <c r="U47" s="190"/>
      <c r="V47" s="119"/>
      <c r="W47" s="118"/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6">
        <v>25992297.760000002</v>
      </c>
      <c r="J48" s="126">
        <v>14444620.24</v>
      </c>
      <c r="K48" s="135">
        <v>28665588.510000002</v>
      </c>
      <c r="L48" s="110">
        <v>24086702.330000002</v>
      </c>
      <c r="M48" s="190">
        <v>20927889.490000002</v>
      </c>
      <c r="N48" s="191">
        <v>15969415.530000001</v>
      </c>
      <c r="O48" s="110">
        <v>14054980.370000001</v>
      </c>
      <c r="P48" s="119"/>
      <c r="Q48" s="192"/>
      <c r="R48" s="190"/>
      <c r="S48" s="190"/>
      <c r="T48" s="191"/>
      <c r="U48" s="190"/>
      <c r="V48" s="119"/>
      <c r="W48" s="118"/>
      <c r="X48" s="110"/>
      <c r="Z48" s="37"/>
    </row>
    <row r="49" spans="1:26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6">
        <v>269817.93</v>
      </c>
      <c r="J49" s="126">
        <v>3892503.96</v>
      </c>
      <c r="K49" s="135">
        <v>6795152.4199999999</v>
      </c>
      <c r="L49" s="110">
        <v>279652.17</v>
      </c>
      <c r="M49" s="190">
        <v>1312168.81</v>
      </c>
      <c r="N49" s="191">
        <v>300052.17</v>
      </c>
      <c r="O49" s="110">
        <v>2270400.34</v>
      </c>
      <c r="P49" s="119"/>
      <c r="Q49" s="192"/>
      <c r="R49" s="190"/>
      <c r="S49" s="190"/>
      <c r="T49" s="191"/>
      <c r="U49" s="190"/>
      <c r="V49" s="119"/>
      <c r="W49" s="118"/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6">
        <v>10248911.68</v>
      </c>
      <c r="J50" s="126">
        <v>10453536.220000001</v>
      </c>
      <c r="K50" s="135">
        <v>16509144.41</v>
      </c>
      <c r="L50" s="110">
        <v>15002521.470000001</v>
      </c>
      <c r="M50" s="190">
        <v>18325756.670000002</v>
      </c>
      <c r="N50" s="191">
        <v>18022144.789999999</v>
      </c>
      <c r="O50" s="110">
        <v>21328294.449999999</v>
      </c>
      <c r="P50" s="119"/>
      <c r="Q50" s="192"/>
      <c r="R50" s="190"/>
      <c r="S50" s="190"/>
      <c r="T50" s="191"/>
      <c r="U50" s="190"/>
      <c r="V50" s="119"/>
      <c r="W50" s="118"/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6">
        <v>41791.72</v>
      </c>
      <c r="J51" s="126">
        <v>65789.570000000007</v>
      </c>
      <c r="K51" s="135">
        <v>71715.73</v>
      </c>
      <c r="L51" s="110">
        <v>43269.39</v>
      </c>
      <c r="M51" s="190">
        <v>45307.25</v>
      </c>
      <c r="N51" s="191">
        <v>41280.5</v>
      </c>
      <c r="O51" s="110">
        <v>42421.67</v>
      </c>
      <c r="P51" s="119"/>
      <c r="Q51" s="192"/>
      <c r="R51" s="190"/>
      <c r="S51" s="190"/>
      <c r="T51" s="191"/>
      <c r="U51" s="190"/>
      <c r="V51" s="119"/>
      <c r="W51" s="118"/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6">
        <v>12536973.119999999</v>
      </c>
      <c r="J52" s="126">
        <v>23366961.850000001</v>
      </c>
      <c r="K52" s="135">
        <v>14271243.01</v>
      </c>
      <c r="L52" s="110">
        <v>20816223.91</v>
      </c>
      <c r="M52" s="190">
        <v>19860064.300000001</v>
      </c>
      <c r="N52" s="191">
        <v>18942213.09</v>
      </c>
      <c r="O52" s="110">
        <v>17303817.260000002</v>
      </c>
      <c r="P52" s="119"/>
      <c r="Q52" s="192"/>
      <c r="R52" s="190"/>
      <c r="S52" s="190"/>
      <c r="T52" s="191"/>
      <c r="U52" s="190"/>
      <c r="V52" s="119"/>
      <c r="W52" s="118"/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6">
        <v>195232.5</v>
      </c>
      <c r="J53" s="126">
        <v>238912.35</v>
      </c>
      <c r="K53" s="135">
        <v>580842.42000000004</v>
      </c>
      <c r="L53" s="110">
        <v>371290.74</v>
      </c>
      <c r="M53" s="190">
        <v>617339.31000000006</v>
      </c>
      <c r="N53" s="191">
        <v>639801.39</v>
      </c>
      <c r="O53" s="110">
        <v>494964.06</v>
      </c>
      <c r="P53" s="119"/>
      <c r="Q53" s="192"/>
      <c r="R53" s="190"/>
      <c r="S53" s="190"/>
      <c r="T53" s="191"/>
      <c r="U53" s="190"/>
      <c r="V53" s="119"/>
      <c r="W53" s="118"/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6"/>
      <c r="J54" s="126"/>
      <c r="K54" s="135"/>
      <c r="L54" s="110"/>
      <c r="M54" s="190">
        <v>7672694.5200000005</v>
      </c>
      <c r="N54" s="191">
        <v>7003873.8500000006</v>
      </c>
      <c r="O54" s="110">
        <v>6329445.6200000001</v>
      </c>
      <c r="P54" s="119"/>
      <c r="Q54" s="192"/>
      <c r="R54" s="190"/>
      <c r="S54" s="190"/>
      <c r="T54" s="191"/>
      <c r="U54" s="190"/>
      <c r="V54" s="119"/>
      <c r="W54" s="118"/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6">
        <v>89582.36</v>
      </c>
      <c r="J55" s="126">
        <v>89582.36</v>
      </c>
      <c r="K55" s="135"/>
      <c r="L55" s="110"/>
      <c r="M55" s="190"/>
      <c r="N55" s="191"/>
      <c r="O55" s="110"/>
      <c r="P55" s="119"/>
      <c r="Q55" s="192"/>
      <c r="R55" s="190"/>
      <c r="S55" s="190"/>
      <c r="T55" s="191"/>
      <c r="U55" s="190"/>
      <c r="V55" s="119"/>
      <c r="W55" s="118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3">
        <f t="shared" si="5"/>
        <v>155073566.74000001</v>
      </c>
      <c r="I56" s="21">
        <f t="shared" si="5"/>
        <v>97452558.859999999</v>
      </c>
      <c r="J56" s="21">
        <v>76083239.849999994</v>
      </c>
      <c r="K56" s="128">
        <v>90182993.080000013</v>
      </c>
      <c r="L56" s="108">
        <v>121499080.86</v>
      </c>
      <c r="M56" s="205">
        <f t="shared" ref="M56:X56" si="6">SUM(M46:M55)</f>
        <v>118773354.86</v>
      </c>
      <c r="N56" s="205">
        <f t="shared" si="6"/>
        <v>133107559.89999999</v>
      </c>
      <c r="O56" s="108">
        <f t="shared" si="6"/>
        <v>134168178.16000003</v>
      </c>
      <c r="P56" s="108">
        <f t="shared" si="6"/>
        <v>0</v>
      </c>
      <c r="Q56" s="108">
        <f t="shared" si="6"/>
        <v>0</v>
      </c>
      <c r="R56" s="108">
        <f t="shared" si="6"/>
        <v>0</v>
      </c>
      <c r="S56" s="108">
        <f t="shared" si="6"/>
        <v>0</v>
      </c>
      <c r="T56" s="108">
        <f t="shared" si="6"/>
        <v>0</v>
      </c>
      <c r="U56" s="108">
        <f t="shared" si="6"/>
        <v>0</v>
      </c>
      <c r="V56" s="108">
        <f t="shared" si="6"/>
        <v>0</v>
      </c>
      <c r="W56" s="108">
        <f t="shared" si="6"/>
        <v>0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4"/>
      <c r="J57" s="124"/>
      <c r="K57" s="130"/>
      <c r="L57" s="117"/>
      <c r="M57" s="199"/>
      <c r="N57" s="174"/>
      <c r="O57" s="117"/>
      <c r="P57" s="9"/>
      <c r="Q57" s="133"/>
      <c r="R57" s="117"/>
      <c r="S57" s="117"/>
      <c r="T57" s="9"/>
      <c r="U57" s="117"/>
      <c r="V57" s="9"/>
      <c r="W57" s="133"/>
      <c r="X57" s="117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4"/>
      <c r="J58" s="124"/>
      <c r="K58" s="130"/>
      <c r="L58" s="117"/>
      <c r="M58" s="199"/>
      <c r="N58" s="174"/>
      <c r="O58" s="117"/>
      <c r="P58" s="9"/>
      <c r="Q58" s="133"/>
      <c r="R58" s="117"/>
      <c r="S58" s="117"/>
      <c r="T58" s="9"/>
      <c r="U58" s="117"/>
      <c r="V58" s="9"/>
      <c r="W58" s="133"/>
      <c r="X58" s="117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4"/>
      <c r="J59" s="124"/>
      <c r="K59" s="130"/>
      <c r="L59" s="117"/>
      <c r="M59" s="199"/>
      <c r="N59" s="174"/>
      <c r="O59" s="117"/>
      <c r="P59" s="9"/>
      <c r="Q59" s="133"/>
      <c r="R59" s="117"/>
      <c r="S59" s="117"/>
      <c r="T59" s="9"/>
      <c r="U59" s="117"/>
      <c r="V59" s="9"/>
      <c r="W59" s="133"/>
      <c r="X59" s="117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6">
        <v>52806237.57</v>
      </c>
      <c r="J60" s="126">
        <v>46623695.57</v>
      </c>
      <c r="K60" s="135">
        <v>39793633.969999999</v>
      </c>
      <c r="L60" s="110">
        <v>32248505.650000002</v>
      </c>
      <c r="M60" s="190">
        <v>23912505.650000002</v>
      </c>
      <c r="N60" s="191">
        <v>23912505.650000002</v>
      </c>
      <c r="O60" s="110">
        <v>23912505.650000002</v>
      </c>
      <c r="P60" s="119"/>
      <c r="Q60" s="118"/>
      <c r="R60" s="110"/>
      <c r="S60" s="110"/>
      <c r="T60" s="119"/>
      <c r="U60" s="110"/>
      <c r="V60" s="119"/>
      <c r="W60" s="118"/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5"/>
      <c r="J61" s="125"/>
      <c r="K61" s="148"/>
      <c r="L61" s="115"/>
      <c r="M61" s="261"/>
      <c r="N61" s="262"/>
      <c r="O61" s="151"/>
      <c r="P61" s="171"/>
      <c r="Q61" s="159"/>
      <c r="R61" s="151"/>
      <c r="S61" s="151"/>
      <c r="T61" s="171"/>
      <c r="U61" s="151"/>
      <c r="V61" s="171"/>
      <c r="W61" s="159"/>
      <c r="X61" s="151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81">
        <v>193347844.11000001</v>
      </c>
      <c r="G62" s="181">
        <f t="shared" si="7"/>
        <v>136996751.21000001</v>
      </c>
      <c r="H62" s="185">
        <f t="shared" si="7"/>
        <v>213476325.18000001</v>
      </c>
      <c r="I62" s="186">
        <f t="shared" ref="I62" si="8">+I56+I60</f>
        <v>150258796.43000001</v>
      </c>
      <c r="J62" s="187">
        <v>122706935.41999999</v>
      </c>
      <c r="K62" s="187">
        <v>129976627.05000001</v>
      </c>
      <c r="L62" s="28">
        <v>153747586.50999999</v>
      </c>
      <c r="M62" s="205">
        <f t="shared" ref="M62:X62" si="9">M56+M60</f>
        <v>142685860.50999999</v>
      </c>
      <c r="N62" s="205">
        <f t="shared" si="9"/>
        <v>157020065.54999998</v>
      </c>
      <c r="O62" s="108">
        <f t="shared" si="9"/>
        <v>158080683.81000003</v>
      </c>
      <c r="P62" s="108">
        <f t="shared" si="9"/>
        <v>0</v>
      </c>
      <c r="Q62" s="108">
        <f t="shared" si="9"/>
        <v>0</v>
      </c>
      <c r="R62" s="108">
        <f t="shared" si="9"/>
        <v>0</v>
      </c>
      <c r="S62" s="108">
        <f t="shared" si="9"/>
        <v>0</v>
      </c>
      <c r="T62" s="108">
        <f t="shared" si="9"/>
        <v>0</v>
      </c>
      <c r="U62" s="108">
        <f t="shared" si="9"/>
        <v>0</v>
      </c>
      <c r="V62" s="108">
        <f t="shared" si="9"/>
        <v>0</v>
      </c>
      <c r="W62" s="108">
        <f t="shared" si="9"/>
        <v>0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83"/>
      <c r="G63" s="183"/>
      <c r="H63" s="87"/>
      <c r="I63" s="116"/>
      <c r="J63" s="116"/>
      <c r="K63" s="116"/>
      <c r="L63" s="116"/>
      <c r="M63" s="263"/>
      <c r="N63" s="264"/>
      <c r="O63" s="179"/>
      <c r="P63" s="165"/>
      <c r="Q63" s="160"/>
      <c r="R63" s="152"/>
      <c r="S63" s="152"/>
      <c r="T63" s="165"/>
      <c r="U63" s="152"/>
      <c r="V63" s="165"/>
      <c r="W63" s="160"/>
      <c r="X63" s="152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7"/>
      <c r="J64" s="117"/>
      <c r="K64" s="117"/>
      <c r="L64" s="117"/>
      <c r="M64" s="265"/>
      <c r="N64" s="174"/>
      <c r="O64" s="124"/>
      <c r="P64" s="9"/>
      <c r="Q64" s="133"/>
      <c r="R64" s="117"/>
      <c r="S64" s="117"/>
      <c r="T64" s="9"/>
      <c r="U64" s="117"/>
      <c r="V64" s="9"/>
      <c r="W64" s="133"/>
      <c r="X64" s="117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7"/>
      <c r="J65" s="117"/>
      <c r="K65" s="117"/>
      <c r="L65" s="117"/>
      <c r="M65" s="265"/>
      <c r="N65" s="174"/>
      <c r="O65" s="124"/>
      <c r="P65" s="9"/>
      <c r="Q65" s="133"/>
      <c r="R65" s="117"/>
      <c r="S65" s="117"/>
      <c r="T65" s="9"/>
      <c r="U65" s="117"/>
      <c r="V65" s="9"/>
      <c r="W65" s="133"/>
      <c r="X65" s="117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266">
        <v>808191122.86000001</v>
      </c>
      <c r="N66" s="191">
        <v>808191122.86000001</v>
      </c>
      <c r="O66" s="126">
        <v>808191122.86000001</v>
      </c>
      <c r="P66" s="126"/>
      <c r="Q66" s="192"/>
      <c r="R66" s="190"/>
      <c r="S66" s="190"/>
      <c r="T66" s="191"/>
      <c r="U66" s="190"/>
      <c r="V66" s="190"/>
      <c r="W66" s="118"/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266">
        <v>257704679.44</v>
      </c>
      <c r="N67" s="191">
        <v>257704679.44</v>
      </c>
      <c r="O67" s="126">
        <v>263374928.92000002</v>
      </c>
      <c r="P67" s="126"/>
      <c r="Q67" s="192"/>
      <c r="R67" s="190"/>
      <c r="S67" s="190"/>
      <c r="T67" s="191"/>
      <c r="U67" s="190"/>
      <c r="V67" s="190"/>
      <c r="W67" s="118"/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266">
        <v>1206377052.7</v>
      </c>
      <c r="N68" s="191">
        <v>1206377052.7</v>
      </c>
      <c r="O68" s="126">
        <v>1206377052.7</v>
      </c>
      <c r="P68" s="126"/>
      <c r="Q68" s="192"/>
      <c r="R68" s="190"/>
      <c r="S68" s="190"/>
      <c r="T68" s="191"/>
      <c r="U68" s="190"/>
      <c r="V68" s="190"/>
      <c r="W68" s="118"/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266">
        <v>847558838.86000001</v>
      </c>
      <c r="N69" s="191">
        <v>847550765.05000007</v>
      </c>
      <c r="O69" s="126">
        <v>847045028.81000006</v>
      </c>
      <c r="P69" s="119"/>
      <c r="Q69" s="192"/>
      <c r="R69" s="190"/>
      <c r="S69" s="190"/>
      <c r="T69" s="191"/>
      <c r="U69" s="190"/>
      <c r="V69" s="191"/>
      <c r="W69" s="118"/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8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267">
        <v>-7446636.1900000004</v>
      </c>
      <c r="N70" s="210">
        <v>-7446636.1900000004</v>
      </c>
      <c r="O70" s="180">
        <v>-7446636.1900000004</v>
      </c>
      <c r="P70" s="134"/>
      <c r="Q70" s="208"/>
      <c r="R70" s="209"/>
      <c r="S70" s="209"/>
      <c r="T70" s="210"/>
      <c r="U70" s="209"/>
      <c r="V70" s="209"/>
      <c r="W70" s="161"/>
      <c r="X70" s="153"/>
    </row>
    <row r="71" spans="1:26" ht="15.75" thickBot="1" x14ac:dyDescent="0.3">
      <c r="A71" s="18" t="s">
        <v>259</v>
      </c>
      <c r="B71" s="19"/>
      <c r="C71" s="19"/>
      <c r="D71" s="19"/>
      <c r="E71" s="38"/>
      <c r="F71" s="132"/>
      <c r="G71" s="132"/>
      <c r="H71" s="137"/>
      <c r="I71" s="132"/>
      <c r="J71" s="132"/>
      <c r="K71" s="132">
        <v>0</v>
      </c>
      <c r="L71" s="132"/>
      <c r="M71" s="267">
        <v>-11087644.41</v>
      </c>
      <c r="N71" s="210">
        <v>-22071519.41</v>
      </c>
      <c r="O71" s="180">
        <v>-32058923.400000002</v>
      </c>
      <c r="P71" s="134"/>
      <c r="Q71" s="208"/>
      <c r="R71" s="209"/>
      <c r="S71" s="209"/>
      <c r="T71" s="210"/>
      <c r="U71" s="209"/>
      <c r="V71" s="210"/>
      <c r="W71" s="161"/>
      <c r="X71" s="153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8">
        <f t="shared" si="10"/>
        <v>1140957518.4399998</v>
      </c>
      <c r="F72" s="182">
        <f t="shared" si="10"/>
        <v>1538004493.6500001</v>
      </c>
      <c r="G72" s="184">
        <f t="shared" si="10"/>
        <v>2330506482.04</v>
      </c>
      <c r="H72" s="182">
        <f t="shared" si="10"/>
        <v>2781924387.6799998</v>
      </c>
      <c r="I72" s="182">
        <f t="shared" si="10"/>
        <v>2851637346.8499999</v>
      </c>
      <c r="J72" s="182">
        <v>2961411696.3299999</v>
      </c>
      <c r="K72" s="188">
        <v>2998164837.9400001</v>
      </c>
      <c r="L72" s="227">
        <v>3196196360.27</v>
      </c>
      <c r="M72" s="205">
        <f>SUM(M66:M71)</f>
        <v>3101297413.2600002</v>
      </c>
      <c r="N72" s="205">
        <f t="shared" ref="N72:X72" si="11">SUM(N66:N71)</f>
        <v>3090305464.4500003</v>
      </c>
      <c r="O72" s="108">
        <f t="shared" si="11"/>
        <v>3085482573.6999998</v>
      </c>
      <c r="P72" s="108">
        <f t="shared" si="11"/>
        <v>0</v>
      </c>
      <c r="Q72" s="205">
        <f t="shared" si="11"/>
        <v>0</v>
      </c>
      <c r="R72" s="205">
        <f t="shared" si="11"/>
        <v>0</v>
      </c>
      <c r="S72" s="205">
        <f t="shared" si="11"/>
        <v>0</v>
      </c>
      <c r="T72" s="205">
        <f t="shared" si="11"/>
        <v>0</v>
      </c>
      <c r="U72" s="205">
        <f t="shared" si="11"/>
        <v>0</v>
      </c>
      <c r="V72" s="205">
        <f t="shared" si="11"/>
        <v>0</v>
      </c>
      <c r="W72" s="108">
        <f t="shared" si="11"/>
        <v>0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6"/>
      <c r="G73" s="119"/>
      <c r="H73" s="129"/>
      <c r="I73" s="217"/>
      <c r="J73" s="218"/>
      <c r="K73" s="222"/>
      <c r="L73" s="217"/>
      <c r="M73" s="175"/>
      <c r="N73" s="268"/>
      <c r="O73" s="106"/>
      <c r="P73"/>
      <c r="Q73" s="139"/>
      <c r="R73" s="106"/>
      <c r="S73" s="178"/>
      <c r="U73" s="106"/>
      <c r="W73" s="139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18"/>
      <c r="J74" s="218"/>
      <c r="K74" s="222"/>
      <c r="L74" s="218"/>
      <c r="M74" s="269"/>
      <c r="N74" s="268"/>
      <c r="O74" s="106"/>
      <c r="P74"/>
      <c r="Q74" s="139"/>
      <c r="R74" s="106"/>
      <c r="S74" s="106"/>
      <c r="U74" s="106"/>
      <c r="W74" s="139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19"/>
      <c r="J75" s="219"/>
      <c r="K75" s="223"/>
      <c r="L75" s="219"/>
      <c r="M75" s="265"/>
      <c r="N75" s="174"/>
      <c r="O75" s="117"/>
      <c r="P75" s="9"/>
      <c r="Q75" s="201"/>
      <c r="R75" s="199"/>
      <c r="S75" s="199"/>
      <c r="T75" s="174"/>
      <c r="U75" s="199"/>
      <c r="V75" s="174"/>
      <c r="W75" s="133"/>
      <c r="X75" s="117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19"/>
      <c r="J76" s="219"/>
      <c r="K76" s="223"/>
      <c r="L76" s="219"/>
      <c r="M76" s="265"/>
      <c r="N76" s="174"/>
      <c r="O76" s="117"/>
      <c r="P76" s="9"/>
      <c r="Q76" s="201"/>
      <c r="R76" s="199"/>
      <c r="S76" s="199"/>
      <c r="T76" s="174"/>
      <c r="U76" s="199"/>
      <c r="V76" s="174"/>
      <c r="W76" s="133"/>
      <c r="X76" s="117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19"/>
      <c r="J77" s="219"/>
      <c r="K77" s="223"/>
      <c r="L77" s="219"/>
      <c r="M77" s="265"/>
      <c r="N77" s="174"/>
      <c r="O77" s="117"/>
      <c r="P77" s="9"/>
      <c r="Q77" s="201"/>
      <c r="R77" s="199"/>
      <c r="S77" s="199"/>
      <c r="T77" s="174"/>
      <c r="U77" s="199"/>
      <c r="V77" s="174"/>
      <c r="W77" s="133"/>
      <c r="X77" s="117"/>
    </row>
    <row r="78" spans="1:26" x14ac:dyDescent="0.25">
      <c r="A78" s="96">
        <v>2018</v>
      </c>
      <c r="B78" s="19"/>
      <c r="C78" s="19"/>
      <c r="D78" s="19"/>
      <c r="E78" s="28"/>
      <c r="F78" s="19"/>
      <c r="G78" s="120">
        <v>-1538012.37</v>
      </c>
      <c r="H78" s="19"/>
      <c r="I78" s="219"/>
      <c r="J78" s="219"/>
      <c r="K78" s="223"/>
      <c r="L78" s="219"/>
      <c r="M78" s="265"/>
      <c r="N78" s="174"/>
      <c r="O78" s="117"/>
      <c r="P78" s="9"/>
      <c r="Q78" s="201"/>
      <c r="R78" s="199"/>
      <c r="S78" s="199"/>
      <c r="T78" s="174"/>
      <c r="U78" s="199"/>
      <c r="V78" s="174"/>
      <c r="W78" s="133"/>
      <c r="X78" s="117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19"/>
      <c r="J79" s="219"/>
      <c r="K79" s="223"/>
      <c r="L79" s="219"/>
      <c r="M79" s="265"/>
      <c r="N79" s="174"/>
      <c r="O79" s="117"/>
      <c r="P79" s="9"/>
      <c r="Q79" s="201"/>
      <c r="R79" s="199"/>
      <c r="S79" s="199"/>
      <c r="T79" s="174"/>
      <c r="U79" s="199"/>
      <c r="V79" s="174"/>
      <c r="W79" s="133"/>
      <c r="X79" s="117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24"/>
      <c r="L80" s="114"/>
      <c r="M80" s="270"/>
      <c r="N80" s="213"/>
      <c r="O80" s="154"/>
      <c r="P80" s="149"/>
      <c r="Q80" s="211"/>
      <c r="R80" s="212"/>
      <c r="S80" s="212"/>
      <c r="T80" s="213"/>
      <c r="U80" s="212"/>
      <c r="V80" s="213"/>
      <c r="W80" s="162"/>
      <c r="X80" s="154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20"/>
      <c r="J81" s="221">
        <v>196689556.97</v>
      </c>
      <c r="K81" s="225"/>
      <c r="L81" s="221"/>
      <c r="M81" s="271"/>
      <c r="N81" s="216"/>
      <c r="O81" s="169"/>
      <c r="P81" s="172"/>
      <c r="Q81" s="163"/>
      <c r="R81" s="214"/>
      <c r="S81" s="215"/>
      <c r="T81" s="216"/>
      <c r="U81" s="215"/>
      <c r="V81" s="216"/>
      <c r="W81" s="163"/>
      <c r="X81" s="155"/>
    </row>
    <row r="82" spans="1:24" x14ac:dyDescent="0.25">
      <c r="A82" s="96">
        <v>2022</v>
      </c>
      <c r="B82" s="141"/>
      <c r="C82" s="19"/>
      <c r="D82" s="19"/>
      <c r="E82" s="28"/>
      <c r="F82" s="19"/>
      <c r="G82" s="28"/>
      <c r="H82" s="19"/>
      <c r="I82" s="220"/>
      <c r="J82" s="221"/>
      <c r="K82" s="232">
        <v>-28159182.299999982</v>
      </c>
      <c r="L82" s="221"/>
      <c r="M82" s="271"/>
      <c r="N82" s="216"/>
      <c r="O82" s="169"/>
      <c r="P82" s="172"/>
      <c r="Q82" s="163"/>
      <c r="R82" s="214"/>
      <c r="S82" s="215"/>
      <c r="T82" s="216"/>
      <c r="U82" s="215"/>
      <c r="V82" s="216"/>
      <c r="W82" s="163"/>
      <c r="X82" s="155"/>
    </row>
    <row r="83" spans="1:24" x14ac:dyDescent="0.25">
      <c r="A83" s="96">
        <v>2023</v>
      </c>
      <c r="B83" s="141"/>
      <c r="C83" s="19"/>
      <c r="D83" s="19"/>
      <c r="E83" s="28"/>
      <c r="F83" s="19"/>
      <c r="G83" s="28"/>
      <c r="H83" s="19"/>
      <c r="I83" s="220"/>
      <c r="J83" s="221"/>
      <c r="K83" s="226"/>
      <c r="L83" s="220">
        <v>-83593602.100000158</v>
      </c>
      <c r="M83" s="271"/>
      <c r="N83" s="216"/>
      <c r="O83" s="169"/>
      <c r="P83" s="172"/>
      <c r="Q83" s="163"/>
      <c r="R83" s="214"/>
      <c r="S83" s="215"/>
      <c r="T83" s="216"/>
      <c r="U83" s="215"/>
      <c r="V83" s="216"/>
      <c r="W83" s="163"/>
      <c r="X83" s="155"/>
    </row>
    <row r="84" spans="1:24" x14ac:dyDescent="0.25">
      <c r="A84" s="96">
        <v>2024</v>
      </c>
      <c r="B84" s="141"/>
      <c r="C84" s="19"/>
      <c r="D84" s="19"/>
      <c r="E84" s="28"/>
      <c r="F84" s="19"/>
      <c r="G84" s="28"/>
      <c r="H84" s="19"/>
      <c r="I84" s="220"/>
      <c r="J84" s="221"/>
      <c r="K84" s="226"/>
      <c r="L84" s="231"/>
      <c r="M84" s="271">
        <v>134836570.76999998</v>
      </c>
      <c r="N84" s="216">
        <v>217627194.50999999</v>
      </c>
      <c r="O84" s="169">
        <v>212968096.75999999</v>
      </c>
      <c r="P84" s="172"/>
      <c r="Q84" s="163"/>
      <c r="R84" s="214"/>
      <c r="S84" s="215"/>
      <c r="T84" s="216"/>
      <c r="U84" s="215"/>
      <c r="V84" s="216"/>
      <c r="W84" s="163"/>
      <c r="X84" s="155"/>
    </row>
    <row r="85" spans="1:24" x14ac:dyDescent="0.25">
      <c r="A85" s="28" t="s">
        <v>208</v>
      </c>
      <c r="B85" s="127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8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8">
        <v>2970005655.6399999</v>
      </c>
      <c r="L85" s="22">
        <v>3112602758.1700001</v>
      </c>
      <c r="M85" s="205">
        <f>M72+M84</f>
        <v>3236133984.0300002</v>
      </c>
      <c r="N85" s="205">
        <f>N72+N84</f>
        <v>3307932658.96</v>
      </c>
      <c r="O85" s="108">
        <f>O72+O84</f>
        <v>3298450670.46</v>
      </c>
      <c r="P85" s="108">
        <f t="shared" ref="P85:S85" si="13">P72+P83</f>
        <v>0</v>
      </c>
      <c r="Q85" s="205">
        <f t="shared" si="13"/>
        <v>0</v>
      </c>
      <c r="R85" s="205">
        <f t="shared" si="13"/>
        <v>0</v>
      </c>
      <c r="S85" s="205">
        <f t="shared" si="13"/>
        <v>0</v>
      </c>
      <c r="T85" s="205">
        <f>T72+T83</f>
        <v>0</v>
      </c>
      <c r="U85" s="205">
        <f>U72+U83</f>
        <v>0</v>
      </c>
      <c r="V85" s="205">
        <f>V72+V83</f>
        <v>0</v>
      </c>
      <c r="W85" s="108">
        <f>W72+W83</f>
        <v>0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199"/>
      <c r="O86" s="117"/>
      <c r="Q86" s="201"/>
      <c r="R86" s="199"/>
      <c r="S86" s="199"/>
      <c r="T86" s="195"/>
      <c r="U86" s="199"/>
      <c r="V86" s="195"/>
      <c r="W86" s="246"/>
      <c r="X86" s="247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7">
        <v>3099982282.6900001</v>
      </c>
      <c r="L87" s="147">
        <v>3266350344.6800003</v>
      </c>
      <c r="M87" s="241">
        <f t="shared" ref="M87:X87" si="14">M62+M85</f>
        <v>3378819844.54</v>
      </c>
      <c r="N87" s="241">
        <f t="shared" si="14"/>
        <v>3464952724.5100002</v>
      </c>
      <c r="O87" s="109">
        <f t="shared" si="14"/>
        <v>3456531354.27</v>
      </c>
      <c r="P87" s="109">
        <f t="shared" si="14"/>
        <v>0</v>
      </c>
      <c r="Q87" s="109">
        <f t="shared" si="14"/>
        <v>0</v>
      </c>
      <c r="R87" s="109">
        <f t="shared" si="14"/>
        <v>0</v>
      </c>
      <c r="S87" s="109">
        <f>S62+S85</f>
        <v>0</v>
      </c>
      <c r="T87" s="109">
        <f t="shared" si="14"/>
        <v>0</v>
      </c>
      <c r="U87" s="109">
        <f t="shared" si="14"/>
        <v>0</v>
      </c>
      <c r="V87" s="147">
        <f t="shared" si="14"/>
        <v>0</v>
      </c>
      <c r="W87" s="248">
        <f t="shared" si="14"/>
        <v>0</v>
      </c>
      <c r="X87" s="249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199">
        <f t="shared" ref="M88:X88" si="15">M41-M87</f>
        <v>0</v>
      </c>
      <c r="N88" s="195">
        <f t="shared" si="15"/>
        <v>0</v>
      </c>
      <c r="O88" s="124">
        <f t="shared" si="15"/>
        <v>0</v>
      </c>
      <c r="P88" s="125">
        <f t="shared" si="15"/>
        <v>0</v>
      </c>
      <c r="Q88" s="125">
        <f t="shared" si="15"/>
        <v>0</v>
      </c>
      <c r="R88" s="125">
        <f t="shared" si="15"/>
        <v>0</v>
      </c>
      <c r="S88" s="125">
        <f t="shared" si="15"/>
        <v>0</v>
      </c>
      <c r="T88" s="125">
        <f t="shared" si="15"/>
        <v>0</v>
      </c>
      <c r="U88" s="125">
        <f t="shared" si="15"/>
        <v>0</v>
      </c>
      <c r="V88" s="125">
        <f t="shared" si="15"/>
        <v>0</v>
      </c>
      <c r="W88" s="125">
        <f t="shared" si="15"/>
        <v>0</v>
      </c>
      <c r="X88" s="125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6"/>
      <c r="J89" s="136"/>
      <c r="K89" s="136"/>
      <c r="L89" s="136"/>
      <c r="M89" s="237"/>
      <c r="N89" s="238"/>
      <c r="O89" s="116"/>
      <c r="P89" s="166"/>
      <c r="Q89" s="136"/>
      <c r="R89" s="116"/>
      <c r="S89" s="116"/>
      <c r="T89" s="166"/>
      <c r="U89" s="116"/>
      <c r="V89" s="166"/>
      <c r="W89" s="136"/>
      <c r="X89" s="116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3"/>
      <c r="J90" s="133"/>
      <c r="K90" s="133"/>
      <c r="L90" s="133"/>
      <c r="M90" s="201"/>
      <c r="N90" s="199"/>
      <c r="O90" s="117"/>
      <c r="P90" s="9"/>
      <c r="Q90" s="133"/>
      <c r="R90" s="117"/>
      <c r="S90" s="117"/>
      <c r="T90" s="9"/>
      <c r="U90" s="117"/>
      <c r="V90" s="9"/>
      <c r="W90" s="133"/>
      <c r="X90" s="117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3"/>
      <c r="J91" s="133"/>
      <c r="K91" s="133"/>
      <c r="L91" s="133"/>
      <c r="M91" s="201"/>
      <c r="N91" s="199"/>
      <c r="O91" s="117"/>
      <c r="P91" s="9"/>
      <c r="Q91" s="133"/>
      <c r="R91" s="117"/>
      <c r="S91" s="117"/>
      <c r="T91" s="9"/>
      <c r="U91" s="117"/>
      <c r="V91" s="9"/>
      <c r="W91" s="133"/>
      <c r="X91" s="117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8">
        <v>7553037.2199999997</v>
      </c>
      <c r="J92" s="118">
        <v>7553037.2199999997</v>
      </c>
      <c r="K92" s="118">
        <v>7553037.2199999997</v>
      </c>
      <c r="L92" s="118">
        <v>7553037.2199999997</v>
      </c>
      <c r="M92" s="192">
        <v>7553037.2199999997</v>
      </c>
      <c r="N92" s="190">
        <v>7553037.2199999997</v>
      </c>
      <c r="O92" s="110">
        <v>7553037.2199999997</v>
      </c>
      <c r="P92" s="119"/>
      <c r="Q92" s="118"/>
      <c r="R92" s="110"/>
      <c r="S92" s="110"/>
      <c r="T92" s="119"/>
      <c r="U92" s="110"/>
      <c r="V92" s="119"/>
      <c r="W92" s="118"/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8">
        <v>5732726.1600000001</v>
      </c>
      <c r="J93" s="118">
        <v>5732726.1600000001</v>
      </c>
      <c r="K93" s="118">
        <v>5732726.1600000001</v>
      </c>
      <c r="L93" s="118">
        <v>5732726.1600000001</v>
      </c>
      <c r="M93" s="192">
        <v>5732726.1600000001</v>
      </c>
      <c r="N93" s="190">
        <v>5732726.1600000001</v>
      </c>
      <c r="O93" s="110">
        <v>5732726.1600000001</v>
      </c>
      <c r="P93" s="119"/>
      <c r="Q93" s="118"/>
      <c r="R93" s="110"/>
      <c r="S93" s="110"/>
      <c r="T93" s="119"/>
      <c r="U93" s="110"/>
      <c r="V93" s="119"/>
      <c r="W93" s="118"/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8">
        <v>619457</v>
      </c>
      <c r="J94" s="118">
        <v>619457</v>
      </c>
      <c r="K94" s="118">
        <v>619457</v>
      </c>
      <c r="L94" s="118">
        <v>619457</v>
      </c>
      <c r="M94" s="192">
        <v>619457</v>
      </c>
      <c r="N94" s="190">
        <v>619457</v>
      </c>
      <c r="O94" s="110">
        <v>619457</v>
      </c>
      <c r="P94" s="119"/>
      <c r="Q94" s="118"/>
      <c r="R94" s="110"/>
      <c r="S94" s="110"/>
      <c r="T94" s="119"/>
      <c r="U94" s="110"/>
      <c r="V94" s="119"/>
      <c r="W94" s="118"/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8">
        <v>654524259.76999998</v>
      </c>
      <c r="J95" s="118">
        <v>654524259.76999998</v>
      </c>
      <c r="K95" s="118">
        <v>654524259.76999998</v>
      </c>
      <c r="L95" s="118">
        <v>654524259.76999998</v>
      </c>
      <c r="M95" s="192">
        <v>654524259.76999998</v>
      </c>
      <c r="N95" s="190">
        <v>654524259.76999998</v>
      </c>
      <c r="O95" s="110">
        <v>654524259.76999998</v>
      </c>
      <c r="P95" s="119"/>
      <c r="Q95" s="118"/>
      <c r="R95" s="110"/>
      <c r="S95" s="110"/>
      <c r="T95" s="119"/>
      <c r="U95" s="110"/>
      <c r="V95" s="119"/>
      <c r="W95" s="118"/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8">
        <v>450000</v>
      </c>
      <c r="J96" s="118">
        <v>450000</v>
      </c>
      <c r="K96" s="118">
        <v>450000</v>
      </c>
      <c r="L96" s="118">
        <v>450000</v>
      </c>
      <c r="M96" s="192">
        <v>450000</v>
      </c>
      <c r="N96" s="190">
        <v>450000</v>
      </c>
      <c r="O96" s="110">
        <v>450000</v>
      </c>
      <c r="P96" s="119"/>
      <c r="Q96" s="118"/>
      <c r="R96" s="110"/>
      <c r="S96" s="110"/>
      <c r="T96" s="119"/>
      <c r="U96" s="110"/>
      <c r="V96" s="119"/>
      <c r="W96" s="118"/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8">
        <v>15211314.790000001</v>
      </c>
      <c r="J97" s="118">
        <v>15211314.790000001</v>
      </c>
      <c r="K97" s="118">
        <v>15211314.790000001</v>
      </c>
      <c r="L97" s="118">
        <v>15211314.790000001</v>
      </c>
      <c r="M97" s="192">
        <v>15211314.790000001</v>
      </c>
      <c r="N97" s="190">
        <v>15211314.790000001</v>
      </c>
      <c r="O97" s="110">
        <v>15211314.790000001</v>
      </c>
      <c r="P97" s="119"/>
      <c r="Q97" s="118"/>
      <c r="R97" s="110"/>
      <c r="S97" s="110"/>
      <c r="T97" s="119"/>
      <c r="U97" s="110"/>
      <c r="V97" s="119"/>
      <c r="W97" s="118"/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7"/>
      <c r="J98" s="137"/>
      <c r="K98" s="137"/>
      <c r="L98" s="137"/>
      <c r="M98" s="233"/>
      <c r="N98" s="234"/>
      <c r="O98" s="132"/>
      <c r="P98" s="167"/>
      <c r="Q98" s="137"/>
      <c r="R98" s="132"/>
      <c r="S98" s="132"/>
      <c r="T98" s="167"/>
      <c r="U98" s="132"/>
      <c r="V98" s="167"/>
      <c r="W98" s="137"/>
      <c r="X98" s="132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6"/>
      <c r="J99" s="9"/>
      <c r="K99" s="116"/>
      <c r="L99" s="117"/>
      <c r="M99" s="199"/>
      <c r="N99" s="174"/>
      <c r="O99" s="117"/>
      <c r="P99" s="9"/>
      <c r="Q99" s="133"/>
      <c r="R99" s="199"/>
      <c r="S99" s="199"/>
      <c r="T99" s="174"/>
      <c r="U99" s="199"/>
      <c r="V99" s="9"/>
      <c r="W99" s="133"/>
      <c r="X99" s="117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7"/>
      <c r="J100" s="9"/>
      <c r="K100" s="117"/>
      <c r="L100" s="117"/>
      <c r="M100" s="199"/>
      <c r="N100" s="174"/>
      <c r="O100" s="117"/>
      <c r="P100" s="9"/>
      <c r="Q100" s="133"/>
      <c r="R100" s="199"/>
      <c r="S100" s="199"/>
      <c r="T100" s="174"/>
      <c r="U100" s="199"/>
      <c r="V100" s="9"/>
      <c r="W100" s="133"/>
      <c r="X100" s="117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7">
        <v>1530309321.6400001</v>
      </c>
      <c r="J101" s="9">
        <v>1531237371.3700001</v>
      </c>
      <c r="K101" s="117">
        <v>1649706363.8700001</v>
      </c>
      <c r="L101" s="117">
        <v>1890033591.25</v>
      </c>
      <c r="M101" s="199">
        <v>2008379430</v>
      </c>
      <c r="N101" s="174">
        <v>2008379430</v>
      </c>
      <c r="O101" s="9">
        <v>2008379430</v>
      </c>
      <c r="P101" s="117"/>
      <c r="Q101" s="133"/>
      <c r="R101" s="199"/>
      <c r="S101" s="199"/>
      <c r="T101" s="174"/>
      <c r="U101" s="199"/>
      <c r="V101" s="117"/>
      <c r="W101" s="133"/>
      <c r="X101" s="117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7">
        <v>185988332.91</v>
      </c>
      <c r="J102" s="9">
        <v>105153186.61</v>
      </c>
      <c r="K102" s="117">
        <v>348350787.88</v>
      </c>
      <c r="L102" s="117">
        <v>346363405.25</v>
      </c>
      <c r="M102" s="199"/>
      <c r="N102" s="174"/>
      <c r="O102" s="117">
        <v>29376613.850000001</v>
      </c>
      <c r="P102" s="9"/>
      <c r="Q102" s="133"/>
      <c r="R102" s="199"/>
      <c r="S102" s="199"/>
      <c r="T102" s="174"/>
      <c r="U102" s="199"/>
      <c r="V102" s="9"/>
      <c r="W102" s="133"/>
      <c r="X102" s="117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1">
        <f t="shared" si="16"/>
        <v>1690855745.9299998</v>
      </c>
      <c r="I103" s="170">
        <f t="shared" ref="I103" si="17">SUM(I101:I102)</f>
        <v>1716297654.5500002</v>
      </c>
      <c r="J103" s="168">
        <v>1636390557.98</v>
      </c>
      <c r="K103" s="170">
        <v>1998057151.75</v>
      </c>
      <c r="L103" s="170">
        <v>2236396996.5</v>
      </c>
      <c r="M103" s="272">
        <f t="shared" ref="M103:X103" si="18">M101+M102</f>
        <v>2008379430</v>
      </c>
      <c r="N103" s="272">
        <f t="shared" si="18"/>
        <v>2008379430</v>
      </c>
      <c r="O103" s="242">
        <f t="shared" si="18"/>
        <v>2037756043.8499999</v>
      </c>
      <c r="P103" s="244">
        <f t="shared" si="18"/>
        <v>0</v>
      </c>
      <c r="Q103" s="156">
        <f t="shared" si="18"/>
        <v>0</v>
      </c>
      <c r="R103" s="200">
        <f t="shared" si="18"/>
        <v>0</v>
      </c>
      <c r="S103" s="200">
        <f t="shared" si="18"/>
        <v>0</v>
      </c>
      <c r="T103" s="200">
        <f t="shared" si="18"/>
        <v>0</v>
      </c>
      <c r="U103" s="200">
        <f t="shared" si="18"/>
        <v>0</v>
      </c>
      <c r="V103" s="156">
        <f t="shared" si="18"/>
        <v>0</v>
      </c>
      <c r="W103" s="156">
        <f t="shared" si="18"/>
        <v>0</v>
      </c>
      <c r="X103" s="245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2"/>
      <c r="J104" s="165">
        <v>-104892779.27</v>
      </c>
      <c r="K104" s="152">
        <v>-29306802.550000001</v>
      </c>
      <c r="L104" s="152">
        <v>36524394.039999999</v>
      </c>
      <c r="M104" s="273">
        <v>1736011172.45</v>
      </c>
      <c r="N104" s="274">
        <v>1498700378.9200001</v>
      </c>
      <c r="O104" s="173">
        <v>1332520058.95</v>
      </c>
      <c r="P104" s="9"/>
      <c r="Q104" s="133"/>
      <c r="R104" s="199"/>
      <c r="S104" s="199"/>
      <c r="T104" s="198"/>
      <c r="U104" s="243"/>
      <c r="V104" s="9"/>
      <c r="W104" s="133"/>
      <c r="X104" s="117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7"/>
      <c r="J105" s="9"/>
      <c r="K105" s="117"/>
      <c r="L105" s="117"/>
      <c r="M105" s="199"/>
      <c r="N105" s="198"/>
      <c r="O105" s="117"/>
      <c r="P105" s="9"/>
      <c r="Q105" s="133"/>
      <c r="R105" s="199"/>
      <c r="S105" s="199"/>
      <c r="T105" s="198"/>
      <c r="U105" s="199"/>
      <c r="V105" s="9"/>
      <c r="W105" s="133"/>
      <c r="X105" s="117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7">
        <v>1604843095.1900001</v>
      </c>
      <c r="J106" s="138">
        <v>1741283337.25</v>
      </c>
      <c r="K106" s="157">
        <v>1949686892.8299999</v>
      </c>
      <c r="L106" s="157">
        <v>2199872602.46</v>
      </c>
      <c r="M106" s="206">
        <v>286582308.40000004</v>
      </c>
      <c r="N106" s="207">
        <v>554386101.93000007</v>
      </c>
      <c r="O106" s="157">
        <v>705235984.89999998</v>
      </c>
      <c r="P106" s="138"/>
      <c r="Q106" s="164"/>
      <c r="R106" s="206"/>
      <c r="S106" s="206"/>
      <c r="T106" s="207"/>
      <c r="U106" s="206"/>
      <c r="V106" s="138"/>
      <c r="W106" s="164"/>
      <c r="X106" s="157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1">
        <f>SUM(H104:H106)</f>
        <v>1690855745.9300001</v>
      </c>
      <c r="I107" s="153">
        <f t="shared" si="20"/>
        <v>1604843095.1900001</v>
      </c>
      <c r="J107" s="134">
        <v>1636390557.98</v>
      </c>
      <c r="K107" s="153">
        <v>1920380090.28</v>
      </c>
      <c r="L107" s="153">
        <v>2236396996.5</v>
      </c>
      <c r="M107" s="200">
        <f t="shared" ref="M107:X107" si="21">SUM(M104:M106)</f>
        <v>2022593480.8500001</v>
      </c>
      <c r="N107" s="200">
        <f t="shared" si="21"/>
        <v>2053086480.8500001</v>
      </c>
      <c r="O107" s="156">
        <f t="shared" si="21"/>
        <v>2037756043.8499999</v>
      </c>
      <c r="P107" s="200">
        <f t="shared" si="21"/>
        <v>0</v>
      </c>
      <c r="Q107" s="200">
        <f t="shared" si="21"/>
        <v>0</v>
      </c>
      <c r="R107" s="200">
        <f t="shared" si="21"/>
        <v>0</v>
      </c>
      <c r="S107" s="200">
        <f t="shared" si="21"/>
        <v>0</v>
      </c>
      <c r="T107" s="200">
        <f t="shared" si="21"/>
        <v>0</v>
      </c>
      <c r="U107" s="200">
        <f t="shared" si="21"/>
        <v>0</v>
      </c>
      <c r="V107" s="156">
        <f t="shared" si="21"/>
        <v>0</v>
      </c>
      <c r="W107" s="156">
        <f t="shared" si="21"/>
        <v>0</v>
      </c>
      <c r="X107" s="156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7"/>
      <c r="J108" s="9"/>
      <c r="K108" s="117"/>
      <c r="L108" s="117"/>
      <c r="M108" s="199"/>
      <c r="N108" s="198"/>
      <c r="O108" s="117"/>
      <c r="P108" s="174"/>
      <c r="Q108" s="201"/>
      <c r="R108" s="199"/>
      <c r="S108" s="199"/>
      <c r="T108" s="198"/>
      <c r="U108" s="199"/>
      <c r="V108" s="9"/>
      <c r="W108" s="133"/>
      <c r="X108" s="117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7"/>
      <c r="J109" s="9"/>
      <c r="K109" s="117"/>
      <c r="L109" s="117"/>
      <c r="M109" s="199"/>
      <c r="N109" s="198"/>
      <c r="O109" s="117"/>
      <c r="P109" s="174"/>
      <c r="Q109" s="201"/>
      <c r="R109" s="199"/>
      <c r="S109" s="199"/>
      <c r="T109" s="198"/>
      <c r="U109" s="199"/>
      <c r="V109" s="9"/>
      <c r="W109" s="133"/>
      <c r="X109" s="117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1">
        <v>1530309321.6400001</v>
      </c>
      <c r="J110" s="142">
        <v>1531237371.3700001</v>
      </c>
      <c r="K110" s="121">
        <v>1649706363.8700001</v>
      </c>
      <c r="L110" s="121">
        <v>1890033591.25</v>
      </c>
      <c r="M110" s="202">
        <v>2008379430</v>
      </c>
      <c r="N110" s="202">
        <v>2008379430</v>
      </c>
      <c r="O110" s="121">
        <v>2008379430</v>
      </c>
      <c r="P110" s="202"/>
      <c r="Q110" s="202"/>
      <c r="R110" s="202"/>
      <c r="S110" s="202"/>
      <c r="T110" s="203"/>
      <c r="U110" s="202"/>
      <c r="V110" s="121"/>
      <c r="W110" s="150"/>
      <c r="X110" s="121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19">
        <v>481871983.98000002</v>
      </c>
      <c r="I111" s="121">
        <v>185988332.91</v>
      </c>
      <c r="J111" s="142">
        <v>168482667.42000002</v>
      </c>
      <c r="K111" s="121">
        <v>348350787.88</v>
      </c>
      <c r="L111" s="121">
        <v>346363405.25</v>
      </c>
      <c r="M111" s="202">
        <v>14214050.85</v>
      </c>
      <c r="N111" s="203">
        <v>44707050.850000001</v>
      </c>
      <c r="O111" s="121">
        <v>29376613.850000001</v>
      </c>
      <c r="P111" s="203"/>
      <c r="Q111" s="204"/>
      <c r="R111" s="202"/>
      <c r="S111" s="202"/>
      <c r="T111" s="203"/>
      <c r="U111" s="202"/>
      <c r="V111" s="142"/>
      <c r="W111" s="150"/>
      <c r="X111" s="121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1">
        <f t="shared" si="22"/>
        <v>1839850080.01</v>
      </c>
      <c r="I112" s="156">
        <f t="shared" si="22"/>
        <v>1716297654.5500002</v>
      </c>
      <c r="J112" s="131">
        <v>1699720038.7900002</v>
      </c>
      <c r="K112" s="156">
        <v>1998057151.75</v>
      </c>
      <c r="L112" s="156">
        <v>2236396996.5</v>
      </c>
      <c r="M112" s="200">
        <f t="shared" ref="M112:X112" si="23">SUM(M110:M111)</f>
        <v>2022593480.8499999</v>
      </c>
      <c r="N112" s="200">
        <f t="shared" si="23"/>
        <v>2053086480.8499999</v>
      </c>
      <c r="O112" s="156">
        <f t="shared" si="23"/>
        <v>2037756043.8499999</v>
      </c>
      <c r="P112" s="200">
        <f t="shared" si="23"/>
        <v>0</v>
      </c>
      <c r="Q112" s="200">
        <f t="shared" si="23"/>
        <v>0</v>
      </c>
      <c r="R112" s="200">
        <f t="shared" si="23"/>
        <v>0</v>
      </c>
      <c r="S112" s="200">
        <f t="shared" si="23"/>
        <v>0</v>
      </c>
      <c r="T112" s="200">
        <f t="shared" si="23"/>
        <v>0</v>
      </c>
      <c r="U112" s="200">
        <f t="shared" si="23"/>
        <v>0</v>
      </c>
      <c r="V112" s="156">
        <f t="shared" si="23"/>
        <v>0</v>
      </c>
      <c r="W112" s="156">
        <f t="shared" si="23"/>
        <v>0</v>
      </c>
      <c r="X112" s="156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1">
        <v>1590981864.9300001</v>
      </c>
      <c r="J113" s="142">
        <v>1611803730.7</v>
      </c>
      <c r="K113" s="121">
        <v>1935249547.9300001</v>
      </c>
      <c r="L113" s="121">
        <v>2125472416.72</v>
      </c>
      <c r="M113" s="202">
        <v>133537297.43000001</v>
      </c>
      <c r="N113" s="203">
        <v>298587397.16000003</v>
      </c>
      <c r="O113" s="121">
        <v>460095657.56999999</v>
      </c>
      <c r="P113" s="203"/>
      <c r="Q113" s="204"/>
      <c r="R113" s="202"/>
      <c r="S113" s="202"/>
      <c r="T113" s="203"/>
      <c r="U113" s="202"/>
      <c r="V113" s="142"/>
      <c r="W113" s="150"/>
      <c r="X113" s="121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1">
        <v>57037968.299999997</v>
      </c>
      <c r="J114" s="142">
        <v>26589648.330000002</v>
      </c>
      <c r="K114" s="121">
        <v>44344401.759999998</v>
      </c>
      <c r="L114" s="121">
        <v>103893076.2</v>
      </c>
      <c r="M114" s="202">
        <v>19354600.780000001</v>
      </c>
      <c r="N114" s="203">
        <v>41755982.550000004</v>
      </c>
      <c r="O114" s="121">
        <v>43943021.590000004</v>
      </c>
      <c r="P114" s="203"/>
      <c r="Q114" s="204"/>
      <c r="R114" s="202"/>
      <c r="S114" s="202"/>
      <c r="T114" s="203"/>
      <c r="U114" s="202"/>
      <c r="V114" s="142"/>
      <c r="W114" s="150"/>
      <c r="X114" s="121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7"/>
      <c r="J115" s="9"/>
      <c r="K115" s="117"/>
      <c r="L115" s="117"/>
      <c r="M115" s="199"/>
      <c r="N115" s="198"/>
      <c r="O115" s="117"/>
      <c r="P115" s="174"/>
      <c r="Q115" s="201"/>
      <c r="R115" s="199"/>
      <c r="S115" s="199"/>
      <c r="T115" s="198"/>
      <c r="U115" s="199"/>
      <c r="V115" s="9"/>
      <c r="W115" s="133"/>
      <c r="X115" s="117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7">
        <v>0</v>
      </c>
      <c r="J116" s="9">
        <v>410257.5</v>
      </c>
      <c r="K116" s="117">
        <v>0</v>
      </c>
      <c r="L116" s="117"/>
      <c r="M116" s="199">
        <v>12095557.59</v>
      </c>
      <c r="N116" s="198">
        <v>17811888.990000002</v>
      </c>
      <c r="O116" s="117">
        <v>19855012.530000001</v>
      </c>
      <c r="P116" s="174"/>
      <c r="Q116" s="201"/>
      <c r="R116" s="199"/>
      <c r="S116" s="199"/>
      <c r="T116" s="198"/>
      <c r="U116" s="199"/>
      <c r="V116" s="9"/>
      <c r="W116" s="133"/>
      <c r="X116" s="117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205">
        <f t="shared" ref="M117:X117" si="26">SUM(M113:M116)</f>
        <v>164987455.80000001</v>
      </c>
      <c r="N117" s="205">
        <f t="shared" si="26"/>
        <v>358155268.70000005</v>
      </c>
      <c r="O117" s="108">
        <f t="shared" si="26"/>
        <v>523893691.68999994</v>
      </c>
      <c r="P117" s="205">
        <f t="shared" si="26"/>
        <v>0</v>
      </c>
      <c r="Q117" s="205">
        <f t="shared" si="26"/>
        <v>0</v>
      </c>
      <c r="R117" s="205">
        <f t="shared" si="26"/>
        <v>0</v>
      </c>
      <c r="S117" s="205">
        <f t="shared" si="26"/>
        <v>0</v>
      </c>
      <c r="T117" s="205">
        <f t="shared" si="26"/>
        <v>0</v>
      </c>
      <c r="U117" s="205">
        <f t="shared" si="26"/>
        <v>0</v>
      </c>
      <c r="V117" s="108">
        <f t="shared" si="26"/>
        <v>0</v>
      </c>
      <c r="W117" s="108">
        <f t="shared" si="26"/>
        <v>0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205">
        <f>M112-M117</f>
        <v>1857606025.05</v>
      </c>
      <c r="N118" s="205">
        <f t="shared" ref="N118:X118" si="28">N112-N117</f>
        <v>1694931212.1499999</v>
      </c>
      <c r="O118" s="108">
        <f t="shared" si="28"/>
        <v>1513862352.1599998</v>
      </c>
      <c r="P118" s="108">
        <f t="shared" si="28"/>
        <v>0</v>
      </c>
      <c r="Q118" s="108">
        <f t="shared" si="28"/>
        <v>0</v>
      </c>
      <c r="R118" s="108">
        <f t="shared" si="28"/>
        <v>0</v>
      </c>
      <c r="S118" s="108">
        <f t="shared" si="28"/>
        <v>0</v>
      </c>
      <c r="T118" s="108">
        <f t="shared" si="28"/>
        <v>0</v>
      </c>
      <c r="U118" s="108">
        <f t="shared" si="28"/>
        <v>0</v>
      </c>
      <c r="V118" s="108">
        <f t="shared" si="28"/>
        <v>0</v>
      </c>
      <c r="W118" s="108">
        <f t="shared" si="28"/>
        <v>0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7"/>
      <c r="J119" s="9"/>
      <c r="K119" s="117"/>
      <c r="L119" s="117"/>
      <c r="M119" s="199"/>
      <c r="N119" s="174"/>
      <c r="O119" s="117"/>
      <c r="P119" s="9"/>
      <c r="Q119" s="133"/>
      <c r="R119" s="117"/>
      <c r="S119" s="117"/>
      <c r="T119" s="9"/>
      <c r="U119" s="117"/>
      <c r="V119" s="9"/>
      <c r="W119" s="133"/>
      <c r="X119" s="117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4"/>
      <c r="I120" s="115"/>
      <c r="J120" s="146"/>
      <c r="K120" s="115"/>
      <c r="L120" s="115"/>
      <c r="M120" s="275"/>
      <c r="N120" s="276"/>
      <c r="O120" s="115"/>
      <c r="P120" s="146"/>
      <c r="Q120" s="158"/>
      <c r="R120" s="115"/>
      <c r="S120" s="115"/>
      <c r="T120" s="146"/>
      <c r="U120" s="115"/>
      <c r="V120" s="146"/>
      <c r="W120" s="158"/>
      <c r="X120" s="115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2024-05-27T18:16:42Z</dcterms:modified>
</cp:coreProperties>
</file>